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toniolc\Desktop\Demonstrativo mensal\"/>
    </mc:Choice>
  </mc:AlternateContent>
  <bookViews>
    <workbookView xWindow="0" yWindow="0" windowWidth="20475" windowHeight="9360"/>
  </bookViews>
  <sheets>
    <sheet name="DEMOSTRATIVO MENSAL" sheetId="3" r:id="rId1"/>
  </sheets>
  <definedNames>
    <definedName name="_xlnm.Print_Area" localSheetId="0">'DEMOSTRATIVO MENSAL'!$A$1:$N$62</definedName>
  </definedNames>
  <calcPr calcId="162913"/>
</workbook>
</file>

<file path=xl/calcChain.xml><?xml version="1.0" encoding="utf-8"?>
<calcChain xmlns="http://schemas.openxmlformats.org/spreadsheetml/2006/main">
  <c r="C27" i="3" l="1"/>
  <c r="B27" i="3"/>
  <c r="D27" i="3"/>
  <c r="M36" i="3"/>
  <c r="L36" i="3"/>
  <c r="K36" i="3" l="1"/>
  <c r="J36" i="3"/>
  <c r="I36" i="3" l="1"/>
  <c r="H36" i="3"/>
  <c r="N36" i="3" l="1"/>
  <c r="G36" i="3"/>
  <c r="F36" i="3"/>
  <c r="E36" i="3"/>
  <c r="D36" i="3"/>
  <c r="C36" i="3"/>
  <c r="B36" i="3"/>
  <c r="N34" i="3" l="1"/>
  <c r="M10" i="3" l="1"/>
  <c r="L10" i="3"/>
  <c r="K10" i="3"/>
  <c r="J10" i="3"/>
  <c r="I10" i="3"/>
  <c r="H10" i="3"/>
  <c r="G10" i="3"/>
  <c r="F10" i="3"/>
  <c r="E10" i="3"/>
  <c r="D10" i="3"/>
  <c r="C10" i="3"/>
  <c r="B10" i="3"/>
  <c r="M27" i="3"/>
  <c r="L27" i="3"/>
  <c r="K27" i="3"/>
  <c r="J27" i="3"/>
  <c r="I27" i="3"/>
  <c r="H27" i="3"/>
  <c r="G27" i="3"/>
  <c r="F27" i="3"/>
  <c r="E27" i="3"/>
  <c r="B62" i="3" l="1"/>
  <c r="N32" i="3" l="1"/>
  <c r="N31" i="3" l="1"/>
  <c r="M62" i="3" l="1"/>
  <c r="L62" i="3" l="1"/>
  <c r="K62" i="3" l="1"/>
  <c r="J62" i="3"/>
  <c r="I62" i="3" l="1"/>
  <c r="H62" i="3" l="1"/>
  <c r="G62" i="3" l="1"/>
  <c r="F62" i="3"/>
  <c r="E62" i="3" l="1"/>
  <c r="D62" i="3"/>
  <c r="N30" i="3" l="1"/>
  <c r="N21" i="3"/>
  <c r="N20" i="3"/>
  <c r="N19" i="3"/>
  <c r="N18" i="3"/>
  <c r="N17" i="3"/>
  <c r="N27" i="3" l="1"/>
  <c r="C62" i="3"/>
  <c r="N68" i="3" l="1"/>
  <c r="N67" i="3"/>
</calcChain>
</file>

<file path=xl/sharedStrings.xml><?xml version="1.0" encoding="utf-8"?>
<sst xmlns="http://schemas.openxmlformats.org/spreadsheetml/2006/main" count="111" uniqueCount="55">
  <si>
    <t>JANEIRO</t>
  </si>
  <si>
    <t>FEVEREIRO</t>
  </si>
  <si>
    <t>MARÇO</t>
  </si>
  <si>
    <t>ABRIL</t>
  </si>
  <si>
    <t>MAIO</t>
  </si>
  <si>
    <t>JUNHO</t>
  </si>
  <si>
    <t>RECEITAS</t>
  </si>
  <si>
    <t>DESPESAS</t>
  </si>
  <si>
    <t>Rendimentos de Aplicações Financeiras</t>
  </si>
  <si>
    <t>Compensação Previdenciária</t>
  </si>
  <si>
    <t>ESPECIFICAÇÃO</t>
  </si>
  <si>
    <t>Banco do Brasil</t>
  </si>
  <si>
    <t>Despesas Administrativas</t>
  </si>
  <si>
    <t>Aposentadorias</t>
  </si>
  <si>
    <t>Pensões</t>
  </si>
  <si>
    <t>TOTAL DE BENEFICIADOS</t>
  </si>
  <si>
    <t>TOTAL DAS RECEITAS (a)</t>
  </si>
  <si>
    <t>Cafelândia - Estado do Paraná</t>
  </si>
  <si>
    <t xml:space="preserve">Fundo de Previdência dos Servidores Municipais de Cafelândia - FPSMC </t>
  </si>
  <si>
    <t>TOTAL DAS DESPESAS (b)</t>
  </si>
  <si>
    <t>NÚMERO DE BENEFICIADOS</t>
  </si>
  <si>
    <t>DEMONSTRATIVO DO SUPERÁVIT OU DÉFICIT MENSAL</t>
  </si>
  <si>
    <t>DEMONSTRATIVO DO SALDO EM BANCOS</t>
  </si>
  <si>
    <t>DEMONSTRATIVO DA META ATUARIAL</t>
  </si>
  <si>
    <t>JULHO</t>
  </si>
  <si>
    <t>AGOSTO</t>
  </si>
  <si>
    <t>SETEMBRO</t>
  </si>
  <si>
    <t>OUTUBRO</t>
  </si>
  <si>
    <t>NOVEMBRO</t>
  </si>
  <si>
    <t>DEZEMBRO</t>
  </si>
  <si>
    <t>SUPERÁVIT NO MÊS (c) = (a-b)</t>
  </si>
  <si>
    <t>TOTAL</t>
  </si>
  <si>
    <t>Infratec FIP  W7   (PLANNER)</t>
  </si>
  <si>
    <t>Bradesco</t>
  </si>
  <si>
    <t xml:space="preserve">Rentabilidade </t>
  </si>
  <si>
    <t>H11 Capital</t>
  </si>
  <si>
    <t>pag/ acordo parcelamento (1°)</t>
  </si>
  <si>
    <t>pag/ acordo parcelamento (2°)</t>
  </si>
  <si>
    <t>pag/Parcelamento (3º)</t>
  </si>
  <si>
    <t>Sicredi</t>
  </si>
  <si>
    <t>pag/Parcelamento(4º)</t>
  </si>
  <si>
    <t>contr / aposentado (14%) acima do teto do INSS</t>
  </si>
  <si>
    <t>Caixa Economica</t>
  </si>
  <si>
    <t>Itau</t>
  </si>
  <si>
    <t>FUNDO GGR</t>
  </si>
  <si>
    <t>Total em c/c</t>
  </si>
  <si>
    <t>Pagamento de Compensação</t>
  </si>
  <si>
    <t>Contribuições Patronal (14%)</t>
  </si>
  <si>
    <t>Contribuição dos Servidores (14%)</t>
  </si>
  <si>
    <t>Meta Atuarial (IPCA + 5,04%)</t>
  </si>
  <si>
    <t>PRESTAÇÃO DE CONTAS 2024      01/01/2025  A 31/12/2025</t>
  </si>
  <si>
    <t>SALDO EM 01/01/2025  R$ 100.837.137,44</t>
  </si>
  <si>
    <t>Pag/aporte 2025</t>
  </si>
  <si>
    <t>SUPERÁVIT/FINAL</t>
  </si>
  <si>
    <t>W7 - R$ 269.618,76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</si>
</sst>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&quot;\ #,##0.00"/>
  </numFmts>
  <fonts count="2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i/>
      <u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0"/>
      <color rgb="FF424242"/>
      <name val="Arial"/>
      <family val="2"/>
    </font>
    <font>
      <b/>
      <i/>
      <sz val="12"/>
      <name val="Arial"/>
      <family val="2"/>
    </font>
    <font>
      <sz val="14"/>
      <color rgb="FFFF000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77">
    <xf numFmtId="0" fontId="0" fillId="0" borderId="0" xfId="0"/>
    <xf numFmtId="0" fontId="1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vertical="center"/>
    </xf>
    <xf numFmtId="37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 indent="1"/>
    </xf>
    <xf numFmtId="37" fontId="9" fillId="0" borderId="1" xfId="0" applyNumberFormat="1" applyFont="1" applyBorder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37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7" fillId="4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165" fontId="19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 indent="1"/>
    </xf>
    <xf numFmtId="164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15" fillId="4" borderId="1" xfId="0" applyNumberFormat="1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left" vertical="center"/>
    </xf>
    <xf numFmtId="165" fontId="6" fillId="3" borderId="1" xfId="0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horizontal="left" vertical="center"/>
    </xf>
    <xf numFmtId="165" fontId="6" fillId="4" borderId="1" xfId="0" applyNumberFormat="1" applyFont="1" applyFill="1" applyBorder="1" applyAlignment="1">
      <alignment horizontal="left" vertical="center"/>
    </xf>
    <xf numFmtId="165" fontId="6" fillId="4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65" fontId="16" fillId="0" borderId="1" xfId="0" applyNumberFormat="1" applyFont="1" applyBorder="1" applyAlignment="1"/>
    <xf numFmtId="165" fontId="6" fillId="3" borderId="1" xfId="0" applyNumberFormat="1" applyFont="1" applyFill="1" applyBorder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20" fillId="2" borderId="1" xfId="0" applyFont="1" applyFill="1" applyBorder="1" applyAlignment="1">
      <alignment horizontal="left" vertical="center" wrapText="1" indent="1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 indent="1"/>
    </xf>
    <xf numFmtId="165" fontId="7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 wrapText="1" indent="1"/>
    </xf>
    <xf numFmtId="165" fontId="7" fillId="7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center" vertical="center"/>
    </xf>
    <xf numFmtId="17" fontId="8" fillId="0" borderId="0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vertical="center"/>
    </xf>
    <xf numFmtId="2" fontId="5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0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/>
    <xf numFmtId="2" fontId="1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vertical="center"/>
    </xf>
    <xf numFmtId="2" fontId="5" fillId="0" borderId="0" xfId="0" applyNumberFormat="1" applyFont="1"/>
    <xf numFmtId="2" fontId="5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0" borderId="1" xfId="0" applyNumberFormat="1" applyFont="1" applyBorder="1"/>
    <xf numFmtId="2" fontId="6" fillId="0" borderId="1" xfId="0" applyNumberFormat="1" applyFont="1" applyBorder="1"/>
    <xf numFmtId="2" fontId="7" fillId="0" borderId="1" xfId="0" applyNumberFormat="1" applyFont="1" applyBorder="1"/>
    <xf numFmtId="2" fontId="6" fillId="0" borderId="1" xfId="0" applyNumberFormat="1" applyFont="1" applyBorder="1" applyAlignment="1">
      <alignment vertical="center"/>
    </xf>
    <xf numFmtId="2" fontId="18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right" vertical="center"/>
    </xf>
    <xf numFmtId="165" fontId="6" fillId="2" borderId="1" xfId="1" applyNumberFormat="1" applyFont="1" applyFill="1" applyBorder="1" applyAlignment="1">
      <alignment horizontal="right" vertical="center"/>
    </xf>
    <xf numFmtId="165" fontId="21" fillId="0" borderId="1" xfId="0" applyNumberFormat="1" applyFont="1" applyFill="1" applyBorder="1" applyAlignment="1">
      <alignment horizontal="right" vertical="center"/>
    </xf>
    <xf numFmtId="165" fontId="16" fillId="6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165" fontId="22" fillId="0" borderId="1" xfId="0" applyNumberFormat="1" applyFont="1" applyFill="1" applyBorder="1" applyAlignment="1">
      <alignment horizontal="left" vertical="center"/>
    </xf>
    <xf numFmtId="165" fontId="6" fillId="7" borderId="1" xfId="0" applyNumberFormat="1" applyFont="1" applyFill="1" applyBorder="1" applyAlignment="1">
      <alignment horizontal="left" vertical="center"/>
    </xf>
    <xf numFmtId="165" fontId="6" fillId="7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 indent="1"/>
    </xf>
    <xf numFmtId="4" fontId="6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left" vertical="center" wrapText="1" indent="1"/>
    </xf>
    <xf numFmtId="165" fontId="5" fillId="8" borderId="1" xfId="0" applyNumberFormat="1" applyFont="1" applyFill="1" applyBorder="1" applyAlignment="1">
      <alignment horizontal="left" vertical="center"/>
    </xf>
    <xf numFmtId="165" fontId="5" fillId="8" borderId="1" xfId="0" applyNumberFormat="1" applyFont="1" applyFill="1" applyBorder="1" applyAlignment="1">
      <alignment horizontal="right" vertical="center"/>
    </xf>
    <xf numFmtId="165" fontId="7" fillId="8" borderId="1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vertical="center"/>
    </xf>
    <xf numFmtId="10" fontId="5" fillId="0" borderId="1" xfId="2" applyNumberFormat="1" applyFont="1" applyBorder="1" applyAlignment="1">
      <alignment horizontal="left" vertical="center" wrapText="1" indent="1"/>
    </xf>
    <xf numFmtId="10" fontId="5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vertical="center"/>
    </xf>
    <xf numFmtId="165" fontId="24" fillId="2" borderId="1" xfId="0" applyNumberFormat="1" applyFont="1" applyFill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165" fontId="24" fillId="2" borderId="1" xfId="1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65" fontId="15" fillId="8" borderId="1" xfId="0" applyNumberFormat="1" applyFont="1" applyFill="1" applyBorder="1" applyAlignment="1">
      <alignment horizontal="right" vertical="center"/>
    </xf>
    <xf numFmtId="165" fontId="24" fillId="2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165" fontId="6" fillId="8" borderId="1" xfId="0" applyNumberFormat="1" applyFont="1" applyFill="1" applyBorder="1" applyAlignment="1">
      <alignment horizontal="left" vertical="center"/>
    </xf>
    <xf numFmtId="165" fontId="6" fillId="8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DEMONSTRATIVO DA META ATUARIAL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BD2-4C59-AF85-81351739B545}"/>
            </c:ext>
          </c:extLst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BD2-4C59-AF85-81351739B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34496"/>
        <c:axId val="69435056"/>
      </c:lineChart>
      <c:catAx>
        <c:axId val="6943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PERIODO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943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43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PERCENTUAL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9434496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37296"/>
        <c:axId val="69437856"/>
      </c:lineChart>
      <c:catAx>
        <c:axId val="69437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437856"/>
        <c:crosses val="autoZero"/>
        <c:auto val="1"/>
        <c:lblAlgn val="ctr"/>
        <c:lblOffset val="100"/>
        <c:noMultiLvlLbl val="0"/>
      </c:catAx>
      <c:valAx>
        <c:axId val="694378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694372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79728"/>
        <c:axId val="115380288"/>
      </c:lineChart>
      <c:catAx>
        <c:axId val="115379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80288"/>
        <c:crosses val="autoZero"/>
        <c:auto val="1"/>
        <c:lblAlgn val="ctr"/>
        <c:lblOffset val="100"/>
        <c:noMultiLvlLbl val="0"/>
      </c:catAx>
      <c:valAx>
        <c:axId val="115380288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7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81968"/>
        <c:axId val="115382528"/>
      </c:lineChart>
      <c:catAx>
        <c:axId val="115381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82528"/>
        <c:crosses val="autoZero"/>
        <c:auto val="1"/>
        <c:lblAlgn val="ctr"/>
        <c:lblOffset val="100"/>
        <c:noMultiLvlLbl val="0"/>
      </c:catAx>
      <c:valAx>
        <c:axId val="11538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819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84208"/>
        <c:axId val="115384768"/>
      </c:lineChart>
      <c:catAx>
        <c:axId val="115384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84768"/>
        <c:crosses val="autoZero"/>
        <c:auto val="1"/>
        <c:lblAlgn val="ctr"/>
        <c:lblOffset val="100"/>
        <c:noMultiLvlLbl val="0"/>
      </c:catAx>
      <c:valAx>
        <c:axId val="11538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8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86448"/>
        <c:axId val="115791296"/>
      </c:lineChart>
      <c:catAx>
        <c:axId val="115386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5791296"/>
        <c:crosses val="autoZero"/>
        <c:auto val="1"/>
        <c:lblAlgn val="ctr"/>
        <c:lblOffset val="100"/>
        <c:noMultiLvlLbl val="0"/>
      </c:catAx>
      <c:valAx>
        <c:axId val="115791296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1538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35</xdr:row>
      <xdr:rowOff>0</xdr:rowOff>
    </xdr:from>
    <xdr:to>
      <xdr:col>2</xdr:col>
      <xdr:colOff>1085850</xdr:colOff>
      <xdr:row>35</xdr:row>
      <xdr:rowOff>0</xdr:rowOff>
    </xdr:to>
    <xdr:pic>
      <xdr:nvPicPr>
        <xdr:cNvPr id="8070" name="Picture 8" descr="bras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8686800"/>
          <a:ext cx="781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923925</xdr:colOff>
      <xdr:row>71</xdr:row>
      <xdr:rowOff>0</xdr:rowOff>
    </xdr:from>
    <xdr:to>
      <xdr:col>6</xdr:col>
      <xdr:colOff>28575</xdr:colOff>
      <xdr:row>71</xdr:row>
      <xdr:rowOff>0</xdr:rowOff>
    </xdr:to>
    <xdr:graphicFrame macro="">
      <xdr:nvGraphicFramePr>
        <xdr:cNvPr id="8071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381000</xdr:colOff>
      <xdr:row>92</xdr:row>
      <xdr:rowOff>23811</xdr:rowOff>
    </xdr:from>
    <xdr:to>
      <xdr:col>0</xdr:col>
      <xdr:colOff>457200</xdr:colOff>
      <xdr:row>92</xdr:row>
      <xdr:rowOff>85725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112</xdr:row>
      <xdr:rowOff>73342</xdr:rowOff>
    </xdr:from>
    <xdr:to>
      <xdr:col>0</xdr:col>
      <xdr:colOff>371475</xdr:colOff>
      <xdr:row>112</xdr:row>
      <xdr:rowOff>119061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295275</xdr:colOff>
      <xdr:row>133</xdr:row>
      <xdr:rowOff>138111</xdr:rowOff>
    </xdr:from>
    <xdr:to>
      <xdr:col>0</xdr:col>
      <xdr:colOff>340994</xdr:colOff>
      <xdr:row>134</xdr:row>
      <xdr:rowOff>40955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154</xdr:row>
      <xdr:rowOff>92392</xdr:rowOff>
    </xdr:from>
    <xdr:to>
      <xdr:col>0</xdr:col>
      <xdr:colOff>276225</xdr:colOff>
      <xdr:row>154</xdr:row>
      <xdr:rowOff>138111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723900</xdr:colOff>
      <xdr:row>89</xdr:row>
      <xdr:rowOff>33336</xdr:rowOff>
    </xdr:from>
    <xdr:to>
      <xdr:col>3</xdr:col>
      <xdr:colOff>769619</xdr:colOff>
      <xdr:row>89</xdr:row>
      <xdr:rowOff>79055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V190"/>
  <sheetViews>
    <sheetView tabSelected="1" zoomScaleNormal="100" workbookViewId="0">
      <selection activeCell="M42" sqref="M42"/>
    </sheetView>
  </sheetViews>
  <sheetFormatPr defaultRowHeight="15" x14ac:dyDescent="0.2"/>
  <cols>
    <col min="1" max="1" width="16.7109375" style="2" customWidth="1"/>
    <col min="2" max="2" width="16.7109375" style="51" customWidth="1"/>
    <col min="3" max="4" width="16.5703125" style="40" customWidth="1"/>
    <col min="5" max="5" width="17.5703125" style="40" customWidth="1"/>
    <col min="6" max="8" width="16.5703125" style="2" customWidth="1"/>
    <col min="9" max="9" width="17.140625" style="2" customWidth="1"/>
    <col min="10" max="10" width="16.42578125" style="2" customWidth="1"/>
    <col min="11" max="11" width="17.28515625" style="2" customWidth="1"/>
    <col min="12" max="13" width="17" style="2" customWidth="1"/>
    <col min="14" max="14" width="19.42578125" style="2" customWidth="1"/>
    <col min="15" max="15" width="19.85546875" style="2" customWidth="1"/>
    <col min="16" max="16" width="18" style="2" customWidth="1"/>
    <col min="17" max="17" width="18.28515625" style="2" customWidth="1"/>
    <col min="18" max="18" width="16.5703125" style="2" customWidth="1"/>
    <col min="19" max="16384" width="9.140625" style="2"/>
  </cols>
  <sheetData>
    <row r="1" spans="1:14" s="4" customFormat="1" ht="20.25" x14ac:dyDescent="0.3">
      <c r="A1" s="166" t="s">
        <v>18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8"/>
    </row>
    <row r="2" spans="1:14" s="4" customFormat="1" x14ac:dyDescent="0.2">
      <c r="A2" s="163" t="s">
        <v>17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1:14" ht="12.75" customHeight="1" x14ac:dyDescent="0.2">
      <c r="A3" s="172" t="s">
        <v>50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4"/>
    </row>
    <row r="4" spans="1:14" ht="12.95" customHeight="1" x14ac:dyDescent="0.2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1"/>
    </row>
    <row r="5" spans="1:14" ht="12.95" customHeight="1" x14ac:dyDescent="0.2">
      <c r="A5" s="6"/>
      <c r="B5" s="96"/>
      <c r="C5" s="36"/>
      <c r="D5" s="41"/>
      <c r="E5" s="41"/>
      <c r="F5" s="5"/>
      <c r="G5" s="5"/>
      <c r="H5" s="5"/>
      <c r="I5" s="5"/>
      <c r="J5" s="5"/>
      <c r="K5" s="5"/>
      <c r="L5" s="5"/>
      <c r="M5" s="5"/>
    </row>
    <row r="6" spans="1:14" s="7" customFormat="1" ht="16.7" customHeight="1" x14ac:dyDescent="0.2">
      <c r="A6" s="162" t="s">
        <v>20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</row>
    <row r="7" spans="1:14" s="7" customFormat="1" ht="16.7" customHeight="1" x14ac:dyDescent="0.2">
      <c r="A7" s="18" t="s">
        <v>10</v>
      </c>
      <c r="B7" s="50" t="s">
        <v>0</v>
      </c>
      <c r="C7" s="37" t="s">
        <v>1</v>
      </c>
      <c r="D7" s="37" t="s">
        <v>2</v>
      </c>
      <c r="E7" s="37" t="s">
        <v>3</v>
      </c>
      <c r="F7" s="37" t="s">
        <v>4</v>
      </c>
      <c r="G7" s="37" t="s">
        <v>5</v>
      </c>
      <c r="H7" s="37" t="s">
        <v>24</v>
      </c>
      <c r="I7" s="37" t="s">
        <v>25</v>
      </c>
      <c r="J7" s="37" t="s">
        <v>26</v>
      </c>
      <c r="K7" s="37" t="s">
        <v>27</v>
      </c>
      <c r="L7" s="37" t="s">
        <v>28</v>
      </c>
      <c r="M7" s="37" t="s">
        <v>29</v>
      </c>
    </row>
    <row r="8" spans="1:14" s="7" customFormat="1" ht="31.5" customHeight="1" x14ac:dyDescent="0.2">
      <c r="A8" s="9" t="s">
        <v>13</v>
      </c>
      <c r="B8" s="33">
        <v>229</v>
      </c>
      <c r="C8" s="38">
        <v>232</v>
      </c>
      <c r="D8" s="38">
        <v>231</v>
      </c>
      <c r="E8" s="38">
        <v>231</v>
      </c>
      <c r="F8" s="38">
        <v>231</v>
      </c>
      <c r="G8" s="38">
        <v>231</v>
      </c>
      <c r="H8" s="38">
        <v>232</v>
      </c>
      <c r="I8" s="38">
        <v>233</v>
      </c>
      <c r="J8" s="38">
        <v>234</v>
      </c>
      <c r="K8" s="38">
        <v>234</v>
      </c>
      <c r="L8" s="38">
        <v>234</v>
      </c>
      <c r="M8" s="38">
        <v>235</v>
      </c>
    </row>
    <row r="9" spans="1:14" s="7" customFormat="1" ht="16.7" customHeight="1" x14ac:dyDescent="0.2">
      <c r="A9" s="32" t="s">
        <v>14</v>
      </c>
      <c r="B9" s="33">
        <v>59</v>
      </c>
      <c r="C9" s="38">
        <v>59</v>
      </c>
      <c r="D9" s="38">
        <v>60</v>
      </c>
      <c r="E9" s="38">
        <v>60</v>
      </c>
      <c r="F9" s="38">
        <v>60</v>
      </c>
      <c r="G9" s="38">
        <v>60</v>
      </c>
      <c r="H9" s="38">
        <v>60</v>
      </c>
      <c r="I9" s="38">
        <v>60</v>
      </c>
      <c r="J9" s="38">
        <v>59</v>
      </c>
      <c r="K9" s="38">
        <v>58</v>
      </c>
      <c r="L9" s="38">
        <v>57</v>
      </c>
      <c r="M9" s="38">
        <v>57</v>
      </c>
    </row>
    <row r="10" spans="1:14" s="7" customFormat="1" ht="21" customHeight="1" x14ac:dyDescent="0.2">
      <c r="A10" s="1" t="s">
        <v>15</v>
      </c>
      <c r="B10" s="34">
        <f t="shared" ref="B10:M10" si="0">SUM(B8+B9)</f>
        <v>288</v>
      </c>
      <c r="C10" s="39">
        <f t="shared" si="0"/>
        <v>291</v>
      </c>
      <c r="D10" s="39">
        <f t="shared" si="0"/>
        <v>291</v>
      </c>
      <c r="E10" s="39">
        <f t="shared" si="0"/>
        <v>291</v>
      </c>
      <c r="F10" s="39">
        <f t="shared" si="0"/>
        <v>291</v>
      </c>
      <c r="G10" s="39">
        <f t="shared" si="0"/>
        <v>291</v>
      </c>
      <c r="H10" s="39">
        <f t="shared" si="0"/>
        <v>292</v>
      </c>
      <c r="I10" s="39">
        <f t="shared" si="0"/>
        <v>293</v>
      </c>
      <c r="J10" s="39">
        <f t="shared" si="0"/>
        <v>293</v>
      </c>
      <c r="K10" s="39">
        <f t="shared" si="0"/>
        <v>292</v>
      </c>
      <c r="L10" s="39">
        <f t="shared" si="0"/>
        <v>291</v>
      </c>
      <c r="M10" s="39">
        <f t="shared" si="0"/>
        <v>292</v>
      </c>
    </row>
    <row r="11" spans="1:14" s="7" customFormat="1" ht="16.7" customHeight="1" x14ac:dyDescent="0.2">
      <c r="A11" s="1"/>
      <c r="B11" s="34"/>
      <c r="C11" s="39"/>
      <c r="D11" s="39"/>
      <c r="E11" s="39"/>
      <c r="F11" s="3"/>
      <c r="G11" s="3"/>
      <c r="H11" s="3"/>
      <c r="I11" s="3"/>
      <c r="J11" s="3"/>
      <c r="K11" s="3"/>
      <c r="L11" s="3"/>
      <c r="M11" s="3"/>
    </row>
    <row r="12" spans="1:14" s="7" customFormat="1" ht="16.7" customHeight="1" x14ac:dyDescent="0.2">
      <c r="A12" s="1"/>
      <c r="B12" s="34"/>
      <c r="C12" s="39"/>
      <c r="D12" s="39"/>
      <c r="E12" s="39"/>
      <c r="F12" s="3"/>
      <c r="G12" s="3"/>
      <c r="H12" s="3"/>
      <c r="I12" s="3"/>
      <c r="J12" s="3"/>
      <c r="K12" s="3"/>
      <c r="L12" s="3"/>
      <c r="M12" s="3"/>
    </row>
    <row r="13" spans="1:14" s="7" customFormat="1" ht="16.7" customHeight="1" x14ac:dyDescent="0.2">
      <c r="A13" s="1"/>
      <c r="B13" s="34"/>
      <c r="C13" s="39"/>
      <c r="D13" s="39"/>
      <c r="E13" s="39"/>
      <c r="F13" s="3"/>
      <c r="G13" s="3"/>
      <c r="H13" s="3"/>
      <c r="I13" s="3"/>
      <c r="J13" s="3"/>
      <c r="K13" s="3"/>
      <c r="L13" s="3"/>
      <c r="M13" s="3"/>
    </row>
    <row r="14" spans="1:14" s="45" customFormat="1" ht="18" customHeight="1" x14ac:dyDescent="0.2">
      <c r="A14" s="162" t="s">
        <v>21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14" s="7" customFormat="1" ht="18" customHeight="1" x14ac:dyDescent="0.2">
      <c r="A15" s="52" t="s">
        <v>10</v>
      </c>
      <c r="B15" s="19" t="s">
        <v>0</v>
      </c>
      <c r="C15" s="19" t="s">
        <v>1</v>
      </c>
      <c r="D15" s="62" t="s">
        <v>2</v>
      </c>
      <c r="E15" s="19" t="s">
        <v>3</v>
      </c>
      <c r="F15" s="19" t="s">
        <v>4</v>
      </c>
      <c r="G15" s="19" t="s">
        <v>5</v>
      </c>
      <c r="H15" s="19" t="s">
        <v>24</v>
      </c>
      <c r="I15" s="19" t="s">
        <v>25</v>
      </c>
      <c r="J15" s="19" t="s">
        <v>26</v>
      </c>
      <c r="K15" s="19" t="s">
        <v>27</v>
      </c>
      <c r="L15" s="19" t="s">
        <v>28</v>
      </c>
      <c r="M15" s="19" t="s">
        <v>29</v>
      </c>
      <c r="N15" s="20" t="s">
        <v>31</v>
      </c>
    </row>
    <row r="16" spans="1:14" s="7" customFormat="1" ht="18" customHeight="1" x14ac:dyDescent="0.2">
      <c r="A16" s="53" t="s">
        <v>6</v>
      </c>
      <c r="B16" s="21"/>
      <c r="C16" s="21"/>
      <c r="D16" s="63"/>
      <c r="E16" s="21"/>
      <c r="F16" s="21"/>
      <c r="G16" s="21"/>
      <c r="H16" s="11"/>
      <c r="I16" s="11"/>
      <c r="J16" s="11"/>
      <c r="K16" s="11"/>
      <c r="L16" s="11"/>
      <c r="M16" s="11"/>
      <c r="N16" s="15"/>
    </row>
    <row r="17" spans="1:15" s="7" customFormat="1" ht="27.75" customHeight="1" x14ac:dyDescent="0.2">
      <c r="A17" s="17" t="s">
        <v>47</v>
      </c>
      <c r="B17" s="64">
        <v>378329.34</v>
      </c>
      <c r="C17" s="64">
        <v>374931.54</v>
      </c>
      <c r="D17" s="65">
        <v>377925.57</v>
      </c>
      <c r="E17" s="65">
        <v>378729.44</v>
      </c>
      <c r="F17" s="65">
        <v>378217.96</v>
      </c>
      <c r="G17" s="65">
        <v>377385.12</v>
      </c>
      <c r="H17" s="65">
        <v>378061.35</v>
      </c>
      <c r="I17" s="65">
        <v>377520.77</v>
      </c>
      <c r="J17" s="65">
        <v>377652.77</v>
      </c>
      <c r="K17" s="65">
        <v>376987.44</v>
      </c>
      <c r="L17" s="65">
        <v>386022.38</v>
      </c>
      <c r="M17" s="65">
        <v>770605.57</v>
      </c>
      <c r="N17" s="66">
        <f>SUM(B17:M17)</f>
        <v>4932369.25</v>
      </c>
      <c r="O17" s="42"/>
    </row>
    <row r="18" spans="1:15" s="7" customFormat="1" ht="25.5" customHeight="1" x14ac:dyDescent="0.2">
      <c r="A18" s="17" t="s">
        <v>48</v>
      </c>
      <c r="B18" s="64">
        <v>378329.46</v>
      </c>
      <c r="C18" s="64">
        <v>374931.67</v>
      </c>
      <c r="D18" s="65">
        <v>377925.75</v>
      </c>
      <c r="E18" s="65">
        <v>378729.59</v>
      </c>
      <c r="F18" s="65">
        <v>378218.1</v>
      </c>
      <c r="G18" s="65">
        <v>377385.26</v>
      </c>
      <c r="H18" s="65">
        <v>378061.52</v>
      </c>
      <c r="I18" s="65">
        <v>377520.9</v>
      </c>
      <c r="J18" s="65">
        <v>377652.91</v>
      </c>
      <c r="K18" s="65">
        <v>376987.57</v>
      </c>
      <c r="L18" s="65">
        <v>386022.49</v>
      </c>
      <c r="M18" s="65">
        <v>770605.7</v>
      </c>
      <c r="N18" s="66">
        <f>SUM(B18:M18)</f>
        <v>4932370.92</v>
      </c>
      <c r="O18" s="42"/>
    </row>
    <row r="19" spans="1:15" s="7" customFormat="1" ht="33.75" customHeight="1" x14ac:dyDescent="0.2">
      <c r="A19" s="17" t="s">
        <v>41</v>
      </c>
      <c r="B19" s="64">
        <v>3034.59</v>
      </c>
      <c r="C19" s="64">
        <v>3080.22</v>
      </c>
      <c r="D19" s="65">
        <v>3080.22</v>
      </c>
      <c r="E19" s="65">
        <v>3080.22</v>
      </c>
      <c r="F19" s="65">
        <v>3080.22</v>
      </c>
      <c r="G19" s="65">
        <v>3080.22</v>
      </c>
      <c r="H19" s="65">
        <v>3080.22</v>
      </c>
      <c r="I19" s="65">
        <v>3080.22</v>
      </c>
      <c r="J19" s="65">
        <v>3080.22</v>
      </c>
      <c r="K19" s="65">
        <v>3080.22</v>
      </c>
      <c r="L19" s="65">
        <v>3082.22</v>
      </c>
      <c r="M19" s="65">
        <v>6160.44</v>
      </c>
      <c r="N19" s="66">
        <f>SUM(B19:M19)</f>
        <v>39999.230000000003</v>
      </c>
      <c r="O19" s="42"/>
    </row>
    <row r="20" spans="1:15" s="7" customFormat="1" ht="35.25" customHeight="1" x14ac:dyDescent="0.2">
      <c r="A20" s="17" t="s">
        <v>8</v>
      </c>
      <c r="B20" s="64">
        <v>1455913.19</v>
      </c>
      <c r="C20" s="64">
        <v>682892.75</v>
      </c>
      <c r="D20" s="65">
        <v>930770.72</v>
      </c>
      <c r="E20" s="65">
        <v>1397766.82</v>
      </c>
      <c r="F20" s="65">
        <v>1066928.8799999999</v>
      </c>
      <c r="G20" s="65">
        <v>905440.16</v>
      </c>
      <c r="H20" s="65">
        <v>841892.95</v>
      </c>
      <c r="I20" s="65">
        <v>1361050.34</v>
      </c>
      <c r="J20" s="65">
        <v>1229743.8</v>
      </c>
      <c r="K20" s="65">
        <v>1272056.03</v>
      </c>
      <c r="L20" s="65">
        <v>1309516.1100000001</v>
      </c>
      <c r="M20" s="65">
        <v>1080068.3899999999</v>
      </c>
      <c r="N20" s="66">
        <f>SUM(B20:M20)</f>
        <v>13534040.140000001</v>
      </c>
      <c r="O20" s="42"/>
    </row>
    <row r="21" spans="1:15" s="7" customFormat="1" ht="21.75" customHeight="1" x14ac:dyDescent="0.2">
      <c r="A21" s="17" t="s">
        <v>9</v>
      </c>
      <c r="B21" s="64">
        <v>8515.08</v>
      </c>
      <c r="C21" s="64">
        <v>610889.53</v>
      </c>
      <c r="D21" s="65">
        <v>331663.57</v>
      </c>
      <c r="E21" s="65">
        <v>20876.259999999998</v>
      </c>
      <c r="F21" s="65">
        <v>366042.51</v>
      </c>
      <c r="G21" s="65">
        <v>109876.81</v>
      </c>
      <c r="H21" s="65">
        <v>296.92</v>
      </c>
      <c r="I21" s="65">
        <v>296.92</v>
      </c>
      <c r="J21" s="65">
        <v>296.92</v>
      </c>
      <c r="K21" s="65">
        <v>296.92</v>
      </c>
      <c r="L21" s="65">
        <v>296.92</v>
      </c>
      <c r="M21" s="65">
        <v>39087.53</v>
      </c>
      <c r="N21" s="66">
        <f>SUM(B21:M21)</f>
        <v>1488435.8899999997</v>
      </c>
      <c r="O21" s="42"/>
    </row>
    <row r="22" spans="1:15" s="7" customFormat="1" ht="22.5" customHeight="1" x14ac:dyDescent="0.2">
      <c r="A22" s="17" t="s">
        <v>36</v>
      </c>
      <c r="B22" s="64"/>
      <c r="C22" s="64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6"/>
      <c r="O22" s="42"/>
    </row>
    <row r="23" spans="1:15" s="7" customFormat="1" ht="21" customHeight="1" x14ac:dyDescent="0.2">
      <c r="A23" s="17" t="s">
        <v>37</v>
      </c>
      <c r="B23" s="64"/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6"/>
      <c r="O23" s="42"/>
    </row>
    <row r="24" spans="1:15" s="7" customFormat="1" ht="21.75" customHeight="1" x14ac:dyDescent="0.2">
      <c r="A24" s="17" t="s">
        <v>38</v>
      </c>
      <c r="B24" s="64"/>
      <c r="C24" s="64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6"/>
      <c r="O24" s="42"/>
    </row>
    <row r="25" spans="1:15" s="7" customFormat="1" ht="21.75" customHeight="1" x14ac:dyDescent="0.2">
      <c r="A25" s="17" t="s">
        <v>40</v>
      </c>
      <c r="B25" s="64"/>
      <c r="C25" s="64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6"/>
      <c r="O25" s="42"/>
    </row>
    <row r="26" spans="1:15" s="7" customFormat="1" ht="21.75" customHeight="1" x14ac:dyDescent="0.2">
      <c r="A26" s="17" t="s">
        <v>52</v>
      </c>
      <c r="B26" s="64"/>
      <c r="C26" s="64"/>
      <c r="D26" s="65"/>
      <c r="E26" s="65"/>
      <c r="F26" s="65"/>
      <c r="G26" s="65"/>
      <c r="H26" s="65"/>
      <c r="I26" s="65"/>
      <c r="J26" s="65"/>
      <c r="K26" s="65"/>
      <c r="L26" s="65"/>
      <c r="M26" s="65">
        <v>6966244.5099999998</v>
      </c>
      <c r="N26" s="66"/>
      <c r="O26" s="42"/>
    </row>
    <row r="27" spans="1:15" s="7" customFormat="1" ht="24" customHeight="1" x14ac:dyDescent="0.2">
      <c r="A27" s="54" t="s">
        <v>16</v>
      </c>
      <c r="B27" s="67">
        <f>SUM(B17:B26)</f>
        <v>2224121.66</v>
      </c>
      <c r="C27" s="67">
        <f>SUM(C17:C26)</f>
        <v>2046725.71</v>
      </c>
      <c r="D27" s="68">
        <f>SUM(D17:D26)</f>
        <v>2021365.83</v>
      </c>
      <c r="E27" s="68">
        <f t="shared" ref="E27:M27" si="1">SUM(E17+E18+E19+E20+E21+E22+E23+E24+E25+E26)</f>
        <v>2179182.33</v>
      </c>
      <c r="F27" s="68">
        <f t="shared" si="1"/>
        <v>2192487.67</v>
      </c>
      <c r="G27" s="68">
        <f t="shared" si="1"/>
        <v>1773167.57</v>
      </c>
      <c r="H27" s="68">
        <f t="shared" si="1"/>
        <v>1601392.96</v>
      </c>
      <c r="I27" s="68">
        <f t="shared" si="1"/>
        <v>2119469.15</v>
      </c>
      <c r="J27" s="68">
        <f t="shared" si="1"/>
        <v>1988426.6199999999</v>
      </c>
      <c r="K27" s="68">
        <f t="shared" si="1"/>
        <v>2029408.18</v>
      </c>
      <c r="L27" s="68">
        <f t="shared" si="1"/>
        <v>2084940.12</v>
      </c>
      <c r="M27" s="68">
        <f t="shared" si="1"/>
        <v>9632772.1399999987</v>
      </c>
      <c r="N27" s="43">
        <f>SUM(B27:M27)</f>
        <v>31893459.939999998</v>
      </c>
      <c r="O27" s="42"/>
    </row>
    <row r="28" spans="1:15" s="7" customFormat="1" ht="56.25" customHeight="1" x14ac:dyDescent="0.2">
      <c r="A28" s="56"/>
      <c r="B28" s="57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5"/>
      <c r="O28" s="42"/>
    </row>
    <row r="29" spans="1:15" s="48" customFormat="1" ht="18" customHeight="1" x14ac:dyDescent="0.2">
      <c r="A29" s="18" t="s">
        <v>7</v>
      </c>
      <c r="B29" s="69" t="s">
        <v>0</v>
      </c>
      <c r="C29" s="69" t="s">
        <v>1</v>
      </c>
      <c r="D29" s="35" t="s">
        <v>2</v>
      </c>
      <c r="E29" s="35" t="s">
        <v>3</v>
      </c>
      <c r="F29" s="35" t="s">
        <v>4</v>
      </c>
      <c r="G29" s="35" t="s">
        <v>5</v>
      </c>
      <c r="H29" s="35" t="s">
        <v>24</v>
      </c>
      <c r="I29" s="35" t="s">
        <v>25</v>
      </c>
      <c r="J29" s="35" t="s">
        <v>26</v>
      </c>
      <c r="K29" s="35" t="s">
        <v>27</v>
      </c>
      <c r="L29" s="35" t="s">
        <v>28</v>
      </c>
      <c r="M29" s="35" t="s">
        <v>29</v>
      </c>
      <c r="N29" s="46" t="s">
        <v>31</v>
      </c>
      <c r="O29" s="47"/>
    </row>
    <row r="30" spans="1:15" s="7" customFormat="1" ht="21" customHeight="1" x14ac:dyDescent="0.2">
      <c r="A30" s="17" t="s">
        <v>13</v>
      </c>
      <c r="B30" s="64">
        <v>917168.65</v>
      </c>
      <c r="C30" s="64">
        <v>925765.35</v>
      </c>
      <c r="D30" s="65">
        <v>923178.15</v>
      </c>
      <c r="E30" s="65">
        <v>923194.61</v>
      </c>
      <c r="F30" s="65">
        <v>923971.8</v>
      </c>
      <c r="G30" s="65">
        <v>924544.81</v>
      </c>
      <c r="H30" s="65">
        <v>927052.93</v>
      </c>
      <c r="I30" s="65">
        <v>934483.68</v>
      </c>
      <c r="J30" s="65">
        <v>935803.5</v>
      </c>
      <c r="K30" s="65">
        <v>936452.75</v>
      </c>
      <c r="L30" s="65">
        <v>936271.68</v>
      </c>
      <c r="M30" s="65">
        <v>1869641.74</v>
      </c>
      <c r="N30" s="66">
        <f>SUM(B30:M30)</f>
        <v>12077529.649999999</v>
      </c>
      <c r="O30" s="42"/>
    </row>
    <row r="31" spans="1:15" s="7" customFormat="1" ht="21.75" customHeight="1" x14ac:dyDescent="0.2">
      <c r="A31" s="17" t="s">
        <v>14</v>
      </c>
      <c r="B31" s="64">
        <v>144500.54999999999</v>
      </c>
      <c r="C31" s="64">
        <v>144500.54999999999</v>
      </c>
      <c r="D31" s="65">
        <v>151006.28</v>
      </c>
      <c r="E31" s="65">
        <v>151223.14000000001</v>
      </c>
      <c r="F31" s="65">
        <v>151223.14000000001</v>
      </c>
      <c r="G31" s="65">
        <v>151223.14000000001</v>
      </c>
      <c r="H31" s="65">
        <v>151223.14000000001</v>
      </c>
      <c r="I31" s="65">
        <v>151223.14000000001</v>
      </c>
      <c r="J31" s="65">
        <v>149058.51</v>
      </c>
      <c r="K31" s="65">
        <v>146860.95000000001</v>
      </c>
      <c r="L31" s="65">
        <v>142454.73000000001</v>
      </c>
      <c r="M31" s="65">
        <v>287230.09999999998</v>
      </c>
      <c r="N31" s="66">
        <f>SUM(B31:M31)</f>
        <v>1921727.37</v>
      </c>
      <c r="O31" s="42"/>
    </row>
    <row r="32" spans="1:15" s="7" customFormat="1" ht="21.75" customHeight="1" x14ac:dyDescent="0.2">
      <c r="A32" s="17" t="s">
        <v>46</v>
      </c>
      <c r="B32" s="64">
        <v>2686.59</v>
      </c>
      <c r="C32" s="64">
        <v>9530.14</v>
      </c>
      <c r="D32" s="65">
        <v>4214.6499999999996</v>
      </c>
      <c r="E32" s="65">
        <v>9297.83</v>
      </c>
      <c r="F32" s="65">
        <v>2637.32</v>
      </c>
      <c r="G32" s="65">
        <v>2637.32</v>
      </c>
      <c r="H32" s="65">
        <v>1103968.18</v>
      </c>
      <c r="I32" s="65">
        <v>27325.81</v>
      </c>
      <c r="J32" s="65">
        <v>55146.51</v>
      </c>
      <c r="K32" s="65">
        <v>94485.91</v>
      </c>
      <c r="L32" s="65">
        <v>44203.43</v>
      </c>
      <c r="M32" s="65">
        <v>5494.48</v>
      </c>
      <c r="N32" s="66">
        <f>SUM(B32:M32)</f>
        <v>1361628.17</v>
      </c>
      <c r="O32" s="42"/>
    </row>
    <row r="33" spans="1:48" s="7" customFormat="1" ht="21.75" customHeight="1" x14ac:dyDescent="0.2">
      <c r="A33" s="17"/>
      <c r="B33" s="64"/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6"/>
      <c r="O33" s="42"/>
    </row>
    <row r="34" spans="1:48" s="30" customFormat="1" ht="24" customHeight="1" x14ac:dyDescent="0.2">
      <c r="A34" s="53" t="s">
        <v>12</v>
      </c>
      <c r="B34" s="71">
        <v>31470.84</v>
      </c>
      <c r="C34" s="71">
        <v>52546.47</v>
      </c>
      <c r="D34" s="72">
        <v>35720.910000000003</v>
      </c>
      <c r="E34" s="72">
        <v>30884.5</v>
      </c>
      <c r="F34" s="72">
        <v>46356.62</v>
      </c>
      <c r="G34" s="125">
        <v>40088.57</v>
      </c>
      <c r="H34" s="72">
        <v>31167.23</v>
      </c>
      <c r="I34" s="72">
        <v>32471.43</v>
      </c>
      <c r="J34" s="72">
        <v>44200.43</v>
      </c>
      <c r="K34" s="72">
        <v>33749.230000000003</v>
      </c>
      <c r="L34" s="72">
        <v>31387.93</v>
      </c>
      <c r="M34" s="72">
        <v>58032.74</v>
      </c>
      <c r="N34" s="43">
        <f>SUM(B34:M34)</f>
        <v>468076.89999999997</v>
      </c>
      <c r="O34" s="157"/>
    </row>
    <row r="35" spans="1:48" s="7" customFormat="1" ht="36" customHeight="1" x14ac:dyDescent="0.2">
      <c r="A35" s="56"/>
      <c r="B35" s="64"/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97"/>
      <c r="O35" s="42"/>
    </row>
    <row r="36" spans="1:48" s="134" customFormat="1" ht="29.25" customHeight="1" x14ac:dyDescent="0.2">
      <c r="A36" s="91" t="s">
        <v>19</v>
      </c>
      <c r="B36" s="132">
        <f t="shared" ref="B36:G36" si="2">SUM(B30:B35)</f>
        <v>1095826.6300000001</v>
      </c>
      <c r="C36" s="132">
        <f t="shared" si="2"/>
        <v>1132342.5099999998</v>
      </c>
      <c r="D36" s="133">
        <f t="shared" si="2"/>
        <v>1114119.9899999998</v>
      </c>
      <c r="E36" s="133">
        <f t="shared" si="2"/>
        <v>1114600.08</v>
      </c>
      <c r="F36" s="133">
        <f t="shared" si="2"/>
        <v>1124188.8800000001</v>
      </c>
      <c r="G36" s="133">
        <f t="shared" si="2"/>
        <v>1118493.8400000003</v>
      </c>
      <c r="H36" s="133">
        <f t="shared" ref="H36:M36" si="3">SUM(H30:H35)</f>
        <v>2213411.48</v>
      </c>
      <c r="I36" s="133">
        <f t="shared" si="3"/>
        <v>1145504.06</v>
      </c>
      <c r="J36" s="133">
        <f t="shared" si="3"/>
        <v>1184208.95</v>
      </c>
      <c r="K36" s="133">
        <f t="shared" si="3"/>
        <v>1211548.8399999999</v>
      </c>
      <c r="L36" s="133">
        <f t="shared" si="3"/>
        <v>1154317.77</v>
      </c>
      <c r="M36" s="133">
        <f t="shared" si="3"/>
        <v>2220399.06</v>
      </c>
      <c r="N36" s="92">
        <f>SUM(B36:M36)</f>
        <v>15828962.09</v>
      </c>
      <c r="O36" s="138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</row>
    <row r="37" spans="1:48" s="7" customFormat="1" ht="36" customHeight="1" x14ac:dyDescent="0.2">
      <c r="A37" s="56"/>
      <c r="B37" s="64"/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97"/>
      <c r="O37" s="42"/>
    </row>
    <row r="38" spans="1:48" s="144" customFormat="1" ht="29.25" customHeight="1" x14ac:dyDescent="0.2">
      <c r="A38" s="140" t="s">
        <v>30</v>
      </c>
      <c r="B38" s="141">
        <v>1128295.03</v>
      </c>
      <c r="C38" s="141">
        <v>914383.2</v>
      </c>
      <c r="D38" s="142">
        <v>907245.84</v>
      </c>
      <c r="E38" s="142">
        <v>1064582.25</v>
      </c>
      <c r="F38" s="142">
        <v>1068298.79</v>
      </c>
      <c r="G38" s="142">
        <v>654673.73</v>
      </c>
      <c r="H38" s="142">
        <v>-612410.31000000006</v>
      </c>
      <c r="I38" s="142">
        <v>973965.09</v>
      </c>
      <c r="J38" s="142">
        <v>804217.67</v>
      </c>
      <c r="K38" s="142">
        <v>817859.34</v>
      </c>
      <c r="L38" s="155">
        <v>930622.35</v>
      </c>
      <c r="M38" s="142">
        <v>7412373.0800000001</v>
      </c>
      <c r="N38" s="143">
        <v>16064497.85</v>
      </c>
      <c r="O38" s="89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</row>
    <row r="39" spans="1:48" s="90" customFormat="1" ht="18.75" customHeight="1" x14ac:dyDescent="0.2">
      <c r="A39" s="87"/>
      <c r="B39" s="93"/>
      <c r="C39" s="131"/>
      <c r="D39" s="94"/>
      <c r="E39" s="94"/>
      <c r="F39" s="65"/>
      <c r="G39" s="65"/>
      <c r="H39" s="94"/>
      <c r="I39" s="127"/>
      <c r="J39" s="94"/>
      <c r="K39" s="94"/>
      <c r="L39" s="94"/>
      <c r="M39" s="94"/>
      <c r="N39" s="88"/>
      <c r="O39" s="89"/>
    </row>
    <row r="40" spans="1:48" s="59" customFormat="1" ht="24" customHeight="1" x14ac:dyDescent="0.2">
      <c r="A40" s="56"/>
      <c r="B40" s="70"/>
      <c r="C40" s="70"/>
      <c r="D40" s="44"/>
      <c r="E40" s="44"/>
      <c r="F40" s="44"/>
      <c r="G40" s="126"/>
      <c r="H40" s="44"/>
      <c r="I40" s="44"/>
      <c r="J40" s="44"/>
      <c r="K40" s="44"/>
      <c r="L40" s="44"/>
      <c r="M40" s="156"/>
      <c r="N40" s="156" t="s">
        <v>54</v>
      </c>
      <c r="O40" s="98"/>
    </row>
    <row r="41" spans="1:48" s="59" customFormat="1" ht="24" customHeight="1" x14ac:dyDescent="0.2">
      <c r="A41" s="56"/>
      <c r="B41" s="70"/>
      <c r="C41" s="149"/>
      <c r="D41" s="44"/>
      <c r="E41" s="44"/>
      <c r="F41" s="44"/>
      <c r="G41" s="151"/>
      <c r="H41" s="44"/>
      <c r="I41" s="44"/>
      <c r="J41" s="44"/>
      <c r="K41" s="44"/>
      <c r="L41" s="44"/>
      <c r="M41" s="44"/>
      <c r="N41" s="97"/>
      <c r="O41" s="98"/>
    </row>
    <row r="42" spans="1:48" s="59" customFormat="1" ht="24" customHeight="1" x14ac:dyDescent="0.2">
      <c r="A42" s="56"/>
      <c r="B42" s="70"/>
      <c r="C42" s="70"/>
      <c r="D42" s="44"/>
      <c r="E42" s="44"/>
      <c r="F42" s="44"/>
      <c r="G42" s="126"/>
      <c r="H42" s="44"/>
      <c r="I42" s="44"/>
      <c r="J42" s="44"/>
      <c r="K42" s="44"/>
      <c r="L42" s="44"/>
      <c r="M42" s="44"/>
      <c r="N42" s="97"/>
      <c r="O42" s="98"/>
    </row>
    <row r="43" spans="1:48" s="7" customFormat="1" ht="19.5" customHeight="1" x14ac:dyDescent="0.2">
      <c r="A43" s="56"/>
      <c r="B43" s="73"/>
      <c r="C43" s="70"/>
      <c r="D43" s="44"/>
      <c r="E43" s="44"/>
      <c r="F43" s="74"/>
      <c r="G43" s="74"/>
      <c r="H43" s="74"/>
      <c r="I43" s="74"/>
      <c r="J43" s="74"/>
      <c r="K43" s="74"/>
      <c r="L43" s="74"/>
      <c r="M43" s="74"/>
      <c r="N43" s="135"/>
    </row>
    <row r="44" spans="1:48" s="144" customFormat="1" ht="24.75" customHeight="1" x14ac:dyDescent="0.2">
      <c r="A44" s="140" t="s">
        <v>53</v>
      </c>
      <c r="B44" s="158"/>
      <c r="C44" s="158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43">
        <v>15795879.09</v>
      </c>
    </row>
    <row r="45" spans="1:48" s="59" customFormat="1" ht="24.75" customHeight="1" x14ac:dyDescent="0.2">
      <c r="A45" s="56"/>
      <c r="B45" s="73"/>
      <c r="C45" s="70"/>
      <c r="D45" s="44"/>
      <c r="E45" s="44"/>
      <c r="F45" s="74"/>
      <c r="G45" s="74"/>
      <c r="H45" s="74"/>
      <c r="I45" s="74"/>
      <c r="J45" s="74"/>
      <c r="K45" s="74"/>
      <c r="L45" s="74"/>
      <c r="M45" s="74"/>
      <c r="N45" s="135"/>
    </row>
    <row r="46" spans="1:48" s="7" customFormat="1" ht="24.75" customHeight="1" x14ac:dyDescent="0.2">
      <c r="A46" s="56"/>
      <c r="B46" s="64"/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97"/>
      <c r="O46" s="42"/>
    </row>
    <row r="47" spans="1:48" s="7" customFormat="1" ht="26.25" customHeight="1" x14ac:dyDescent="0.2">
      <c r="A47" s="175" t="s">
        <v>51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</row>
    <row r="48" spans="1:48" s="7" customFormat="1" ht="18" customHeight="1" x14ac:dyDescent="0.2">
      <c r="A48" s="161" t="s">
        <v>22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59"/>
    </row>
    <row r="49" spans="1:15" s="7" customFormat="1" ht="18" customHeight="1" x14ac:dyDescent="0.2">
      <c r="A49" s="23" t="s">
        <v>10</v>
      </c>
      <c r="B49" s="75" t="s">
        <v>0</v>
      </c>
      <c r="C49" s="75" t="s">
        <v>1</v>
      </c>
      <c r="D49" s="75" t="s">
        <v>2</v>
      </c>
      <c r="E49" s="75" t="s">
        <v>3</v>
      </c>
      <c r="F49" s="75" t="s">
        <v>4</v>
      </c>
      <c r="G49" s="75" t="s">
        <v>5</v>
      </c>
      <c r="H49" s="75" t="s">
        <v>24</v>
      </c>
      <c r="I49" s="75" t="s">
        <v>25</v>
      </c>
      <c r="J49" s="75" t="s">
        <v>26</v>
      </c>
      <c r="K49" s="75" t="s">
        <v>27</v>
      </c>
      <c r="L49" s="75" t="s">
        <v>28</v>
      </c>
      <c r="M49" s="75" t="s">
        <v>29</v>
      </c>
      <c r="N49" s="59"/>
    </row>
    <row r="50" spans="1:15" s="59" customFormat="1" ht="13.5" customHeight="1" x14ac:dyDescent="0.2">
      <c r="A50" s="136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</row>
    <row r="51" spans="1:15" s="7" customFormat="1" ht="25.5" customHeight="1" x14ac:dyDescent="0.2">
      <c r="A51" s="10" t="s">
        <v>11</v>
      </c>
      <c r="B51" s="106">
        <v>56615276.890000001</v>
      </c>
      <c r="C51" s="106">
        <v>57224805.230000012</v>
      </c>
      <c r="D51" s="80">
        <v>56931707.840000011</v>
      </c>
      <c r="E51" s="81">
        <v>58125093.069999993</v>
      </c>
      <c r="F51" s="81">
        <v>58755416.82</v>
      </c>
      <c r="G51" s="81">
        <v>58978329.779999994</v>
      </c>
      <c r="H51" s="95">
        <v>58114354.560000002</v>
      </c>
      <c r="I51" s="81">
        <v>58390484.68999999</v>
      </c>
      <c r="J51" s="95">
        <v>58647609.499999993</v>
      </c>
      <c r="K51" s="95">
        <v>58882374.969999991</v>
      </c>
      <c r="L51" s="95">
        <v>58567142.269999996</v>
      </c>
      <c r="M51" s="95">
        <v>58656860.659999996</v>
      </c>
      <c r="N51" s="59"/>
      <c r="O51" s="16"/>
    </row>
    <row r="52" spans="1:15" s="7" customFormat="1" ht="28.5" customHeight="1" x14ac:dyDescent="0.2">
      <c r="A52" s="79" t="s">
        <v>42</v>
      </c>
      <c r="B52" s="129">
        <v>20983783.579999998</v>
      </c>
      <c r="C52" s="106">
        <v>21109430.420000002</v>
      </c>
      <c r="D52" s="81">
        <v>21314985.780000001</v>
      </c>
      <c r="E52" s="81">
        <v>21674967.25</v>
      </c>
      <c r="F52" s="81">
        <v>21894003.560000002</v>
      </c>
      <c r="G52" s="81">
        <v>22090710.639999997</v>
      </c>
      <c r="H52" s="128">
        <v>22219750.829999998</v>
      </c>
      <c r="I52" s="81">
        <v>22576248.41</v>
      </c>
      <c r="J52" s="95">
        <v>22846754.390000001</v>
      </c>
      <c r="K52" s="95">
        <v>23132867</v>
      </c>
      <c r="L52" s="95">
        <v>23466861.700000003</v>
      </c>
      <c r="M52" s="95">
        <v>23643145.379999999</v>
      </c>
      <c r="N52" s="59"/>
      <c r="O52" s="16"/>
    </row>
    <row r="53" spans="1:15" s="7" customFormat="1" ht="26.25" customHeight="1" x14ac:dyDescent="0.2">
      <c r="A53" s="79" t="s">
        <v>39</v>
      </c>
      <c r="B53" s="129">
        <v>13344892.98</v>
      </c>
      <c r="C53" s="106">
        <v>13419337.76</v>
      </c>
      <c r="D53" s="81">
        <v>13602651.559999999</v>
      </c>
      <c r="E53" s="81">
        <v>13790778.420000002</v>
      </c>
      <c r="F53" s="81">
        <v>13945261.369999999</v>
      </c>
      <c r="G53" s="81">
        <v>14092981.67</v>
      </c>
      <c r="H53" s="106">
        <v>14180070.92</v>
      </c>
      <c r="I53" s="81">
        <v>14425044.470000001</v>
      </c>
      <c r="J53" s="95">
        <v>14625838.629999999</v>
      </c>
      <c r="K53" s="95">
        <v>14815472.100000001</v>
      </c>
      <c r="L53" s="95">
        <v>15078027.220000001</v>
      </c>
      <c r="M53" s="95">
        <v>22232447.32</v>
      </c>
      <c r="N53" s="59"/>
      <c r="O53" s="16"/>
    </row>
    <row r="54" spans="1:15" s="7" customFormat="1" ht="24" customHeight="1" x14ac:dyDescent="0.2">
      <c r="A54" s="79" t="s">
        <v>43</v>
      </c>
      <c r="B54" s="106">
        <v>4313547.3599999994</v>
      </c>
      <c r="C54" s="106">
        <v>4354288.41</v>
      </c>
      <c r="D54" s="81">
        <v>4392874.45</v>
      </c>
      <c r="E54" s="81">
        <v>4444024.9399999995</v>
      </c>
      <c r="F54" s="81">
        <v>4486521.68</v>
      </c>
      <c r="G54" s="81">
        <v>4542504.72</v>
      </c>
      <c r="H54" s="95">
        <v>4570244.13</v>
      </c>
      <c r="I54" s="81">
        <v>4629364.3899999997</v>
      </c>
      <c r="J54" s="95">
        <v>4675161.26</v>
      </c>
      <c r="K54" s="95">
        <v>4736093.5600000005</v>
      </c>
      <c r="L54" s="95">
        <v>4797752.5</v>
      </c>
      <c r="M54" s="95">
        <v>4839249.18</v>
      </c>
      <c r="N54" s="59"/>
      <c r="O54" s="16"/>
    </row>
    <row r="55" spans="1:15" s="7" customFormat="1" ht="26.25" customHeight="1" x14ac:dyDescent="0.2">
      <c r="A55" s="79" t="s">
        <v>33</v>
      </c>
      <c r="B55" s="106">
        <v>3705769.11</v>
      </c>
      <c r="C55" s="106">
        <v>3742835.96</v>
      </c>
      <c r="D55" s="81">
        <v>3780355.32</v>
      </c>
      <c r="E55" s="81">
        <v>3820210.31</v>
      </c>
      <c r="F55" s="81">
        <v>3864155.1</v>
      </c>
      <c r="G55" s="81">
        <v>3907053.09</v>
      </c>
      <c r="H55" s="95">
        <v>3957038.4</v>
      </c>
      <c r="I55" s="95">
        <v>4003303.69</v>
      </c>
      <c r="J55" s="95">
        <v>4052303.47</v>
      </c>
      <c r="K55" s="95">
        <v>4103658.25</v>
      </c>
      <c r="L55" s="95">
        <v>4146823.58</v>
      </c>
      <c r="M55" s="95">
        <v>4197360.68</v>
      </c>
      <c r="N55" s="59"/>
      <c r="O55" s="16"/>
    </row>
    <row r="56" spans="1:15" s="7" customFormat="1" ht="23.25" customHeight="1" x14ac:dyDescent="0.2">
      <c r="A56" s="10" t="s">
        <v>44</v>
      </c>
      <c r="B56" s="106">
        <v>1597378.05</v>
      </c>
      <c r="C56" s="106">
        <v>1594567.74</v>
      </c>
      <c r="D56" s="81">
        <v>1585558.66</v>
      </c>
      <c r="E56" s="81">
        <v>1583093.5</v>
      </c>
      <c r="F56" s="81">
        <v>1569236.51</v>
      </c>
      <c r="G56" s="81">
        <v>1566793</v>
      </c>
      <c r="H56" s="95">
        <v>1559780.26</v>
      </c>
      <c r="I56" s="81">
        <v>1557907.01</v>
      </c>
      <c r="J56" s="95">
        <v>1531831.25</v>
      </c>
      <c r="K56" s="95">
        <v>1529009.54</v>
      </c>
      <c r="L56" s="95">
        <v>1528197.95</v>
      </c>
      <c r="M56" s="95">
        <v>1519759.86</v>
      </c>
      <c r="N56" s="59"/>
      <c r="O56" s="16"/>
    </row>
    <row r="57" spans="1:15" s="7" customFormat="1" ht="34.5" customHeight="1" x14ac:dyDescent="0.2">
      <c r="A57" s="10" t="s">
        <v>32</v>
      </c>
      <c r="B57" s="106">
        <v>1079251.49</v>
      </c>
      <c r="C57" s="106">
        <v>830651.68</v>
      </c>
      <c r="D57" s="81">
        <v>829571.02</v>
      </c>
      <c r="E57" s="81">
        <v>828616.08</v>
      </c>
      <c r="F57" s="81">
        <v>827975.3</v>
      </c>
      <c r="G57" s="81">
        <v>827325.73</v>
      </c>
      <c r="H57" s="95">
        <v>787181.08</v>
      </c>
      <c r="I57" s="81">
        <v>786147.7</v>
      </c>
      <c r="J57" s="95">
        <v>785065.86</v>
      </c>
      <c r="K57" s="95">
        <v>783946.16</v>
      </c>
      <c r="L57" s="95">
        <v>782896.12</v>
      </c>
      <c r="M57" s="95">
        <v>781777.18</v>
      </c>
      <c r="N57" s="59"/>
      <c r="O57" s="16"/>
    </row>
    <row r="58" spans="1:15" s="7" customFormat="1" ht="23.25" customHeight="1" x14ac:dyDescent="0.2">
      <c r="A58" s="10" t="s">
        <v>35</v>
      </c>
      <c r="B58" s="106">
        <v>326044.78000000003</v>
      </c>
      <c r="C58" s="106">
        <v>328477.95</v>
      </c>
      <c r="D58" s="81">
        <v>343076.97</v>
      </c>
      <c r="E58" s="81">
        <v>296846.74</v>
      </c>
      <c r="F58" s="81">
        <v>299279.90999999997</v>
      </c>
      <c r="G58" s="81">
        <v>301713.08</v>
      </c>
      <c r="H58" s="95">
        <v>306579.42</v>
      </c>
      <c r="I58" s="81">
        <v>253049.68</v>
      </c>
      <c r="J58" s="95">
        <v>282247.71999999997</v>
      </c>
      <c r="K58" s="95">
        <v>257916.02</v>
      </c>
      <c r="L58" s="95">
        <v>245750.17</v>
      </c>
      <c r="M58" s="95">
        <v>262782.36</v>
      </c>
      <c r="N58" s="59"/>
      <c r="O58" s="16"/>
    </row>
    <row r="59" spans="1:15" s="7" customFormat="1" ht="23.25" customHeight="1" x14ac:dyDescent="0.2">
      <c r="A59" s="10"/>
      <c r="B59" s="130"/>
      <c r="C59" s="130"/>
      <c r="D59" s="76"/>
      <c r="E59" s="49"/>
      <c r="F59" s="49"/>
      <c r="G59" s="49"/>
      <c r="H59" s="95"/>
      <c r="I59" s="49"/>
      <c r="J59" s="95"/>
      <c r="K59" s="95"/>
      <c r="L59" s="95"/>
      <c r="M59" s="95"/>
      <c r="N59" s="59"/>
      <c r="O59" s="16"/>
    </row>
    <row r="60" spans="1:15" s="7" customFormat="1" ht="23.25" customHeight="1" x14ac:dyDescent="0.2">
      <c r="A60" s="10"/>
      <c r="B60" s="130"/>
      <c r="C60" s="130"/>
      <c r="D60" s="76"/>
      <c r="E60" s="49"/>
      <c r="F60" s="49"/>
      <c r="G60" s="49"/>
      <c r="H60" s="49"/>
      <c r="I60" s="49"/>
      <c r="J60" s="95"/>
      <c r="K60" s="95"/>
      <c r="L60" s="95"/>
      <c r="M60" s="95"/>
      <c r="N60" s="59"/>
      <c r="O60" s="16"/>
    </row>
    <row r="61" spans="1:15" s="7" customFormat="1" ht="23.25" customHeight="1" x14ac:dyDescent="0.2">
      <c r="A61" s="10" t="s">
        <v>45</v>
      </c>
      <c r="B61" s="106">
        <v>63194.36</v>
      </c>
      <c r="C61" s="106">
        <v>51334.77</v>
      </c>
      <c r="D61" s="81">
        <v>796162.12</v>
      </c>
      <c r="E61" s="107">
        <v>46926.879999999997</v>
      </c>
      <c r="F61" s="95">
        <v>36048.68</v>
      </c>
      <c r="G61" s="49">
        <v>35523.06</v>
      </c>
      <c r="H61" s="95">
        <v>37816.559999999998</v>
      </c>
      <c r="I61" s="107">
        <v>41024.04</v>
      </c>
      <c r="J61" s="95">
        <v>30709.47</v>
      </c>
      <c r="K61" s="95">
        <v>36688.57</v>
      </c>
      <c r="L61" s="81">
        <v>38683.97</v>
      </c>
      <c r="M61" s="81">
        <v>498633.91</v>
      </c>
      <c r="N61" s="59"/>
      <c r="O61" s="16"/>
    </row>
    <row r="62" spans="1:15" s="7" customFormat="1" ht="51.75" customHeight="1" x14ac:dyDescent="0.2">
      <c r="A62" s="22" t="s">
        <v>31</v>
      </c>
      <c r="B62" s="77">
        <f>SUM(B51:B61)</f>
        <v>102029138.59999999</v>
      </c>
      <c r="C62" s="77">
        <f t="shared" ref="C62:G62" si="4">SUM(C51:C61)</f>
        <v>102655729.92</v>
      </c>
      <c r="D62" s="77">
        <f t="shared" si="4"/>
        <v>103576943.72</v>
      </c>
      <c r="E62" s="77">
        <f t="shared" si="4"/>
        <v>104610557.18999998</v>
      </c>
      <c r="F62" s="77">
        <f t="shared" si="4"/>
        <v>105677898.93000001</v>
      </c>
      <c r="G62" s="77">
        <f t="shared" si="4"/>
        <v>106342934.77</v>
      </c>
      <c r="H62" s="77">
        <f>SUM(H51:H61)</f>
        <v>105732816.16000001</v>
      </c>
      <c r="I62" s="77">
        <f>SUM(I51:I61)</f>
        <v>106662574.08000001</v>
      </c>
      <c r="J62" s="77">
        <f>SUM(J51:J61)</f>
        <v>107477521.54999998</v>
      </c>
      <c r="K62" s="77">
        <f>SUM(K51:K61)</f>
        <v>108278026.16999999</v>
      </c>
      <c r="L62" s="77">
        <f>SUM(L51:L61)</f>
        <v>108652135.48</v>
      </c>
      <c r="M62" s="77">
        <f>SUM(M50:M61)</f>
        <v>116632016.53</v>
      </c>
      <c r="N62" s="59"/>
    </row>
    <row r="63" spans="1:15" s="7" customFormat="1" ht="18" customHeight="1" x14ac:dyDescent="0.2">
      <c r="A63" s="24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O63" s="16"/>
    </row>
    <row r="64" spans="1:15" s="7" customFormat="1" ht="18" customHeight="1" x14ac:dyDescent="0.2">
      <c r="A64" s="26"/>
      <c r="B64" s="27"/>
      <c r="C64" s="27"/>
      <c r="D64" s="27"/>
      <c r="E64" s="27"/>
      <c r="F64" s="27"/>
      <c r="G64" s="27"/>
      <c r="H64" s="26"/>
      <c r="I64" s="26"/>
      <c r="J64" s="26"/>
      <c r="K64" s="26"/>
      <c r="L64" s="27"/>
      <c r="M64" s="28"/>
    </row>
    <row r="65" spans="1:14" s="7" customFormat="1" ht="18" customHeight="1" x14ac:dyDescent="0.2">
      <c r="A65" s="160" t="s">
        <v>23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</row>
    <row r="66" spans="1:14" s="30" customFormat="1" ht="18" customHeight="1" x14ac:dyDescent="0.2">
      <c r="A66" s="29" t="s">
        <v>10</v>
      </c>
      <c r="B66" s="19" t="s">
        <v>0</v>
      </c>
      <c r="C66" s="19" t="s">
        <v>1</v>
      </c>
      <c r="D66" s="19" t="s">
        <v>2</v>
      </c>
      <c r="E66" s="19" t="s">
        <v>3</v>
      </c>
      <c r="F66" s="19" t="s">
        <v>4</v>
      </c>
      <c r="G66" s="19" t="s">
        <v>5</v>
      </c>
      <c r="H66" s="19" t="s">
        <v>24</v>
      </c>
      <c r="I66" s="19" t="s">
        <v>25</v>
      </c>
      <c r="J66" s="19" t="s">
        <v>26</v>
      </c>
      <c r="K66" s="19" t="s">
        <v>27</v>
      </c>
      <c r="L66" s="19" t="s">
        <v>28</v>
      </c>
      <c r="M66" s="19" t="s">
        <v>29</v>
      </c>
      <c r="N66" s="52" t="s">
        <v>31</v>
      </c>
    </row>
    <row r="67" spans="1:14" s="148" customFormat="1" ht="25.5" customHeight="1" x14ac:dyDescent="0.2">
      <c r="A67" s="145" t="s">
        <v>34</v>
      </c>
      <c r="B67" s="146">
        <v>1.43E-2</v>
      </c>
      <c r="C67" s="146">
        <v>2.7000000000000001E-3</v>
      </c>
      <c r="D67" s="146">
        <v>9.1000000000000004E-3</v>
      </c>
      <c r="E67" s="146">
        <v>1.2999999999999999E-2</v>
      </c>
      <c r="F67" s="146">
        <v>0.01</v>
      </c>
      <c r="G67" s="146">
        <v>8.6E-3</v>
      </c>
      <c r="H67" s="146">
        <v>7.4999999999999997E-3</v>
      </c>
      <c r="I67" s="146">
        <v>1.2500000000000001E-2</v>
      </c>
      <c r="J67" s="146">
        <v>1.1599999999999999E-2</v>
      </c>
      <c r="K67" s="146">
        <v>1.1599999999999999E-2</v>
      </c>
      <c r="L67" s="146">
        <v>1.2E-2</v>
      </c>
      <c r="M67" s="146">
        <v>0.01</v>
      </c>
      <c r="N67" s="147">
        <f>SUM(B67:M67)</f>
        <v>0.1229</v>
      </c>
    </row>
    <row r="68" spans="1:14" s="148" customFormat="1" ht="21.75" customHeight="1" x14ac:dyDescent="0.2">
      <c r="A68" s="145" t="s">
        <v>49</v>
      </c>
      <c r="B68" s="146">
        <v>6.0000000000000001E-3</v>
      </c>
      <c r="C68" s="146">
        <v>1.7500000000000002E-2</v>
      </c>
      <c r="D68" s="146">
        <v>0.01</v>
      </c>
      <c r="E68" s="146">
        <v>8.6999999999999994E-3</v>
      </c>
      <c r="F68" s="146">
        <v>7.0000000000000001E-3</v>
      </c>
      <c r="G68" s="146">
        <v>6.7999999999999996E-3</v>
      </c>
      <c r="H68" s="146">
        <v>7.0000000000000001E-3</v>
      </c>
      <c r="I68" s="146">
        <v>3.3E-3</v>
      </c>
      <c r="J68" s="146">
        <v>9.1999999999999998E-3</v>
      </c>
      <c r="K68" s="146">
        <v>5.3E-3</v>
      </c>
      <c r="L68" s="146">
        <v>6.1999999999999998E-3</v>
      </c>
      <c r="M68" s="146">
        <v>7.7000000000000002E-3</v>
      </c>
      <c r="N68" s="147">
        <f>SUM(B68:M68)</f>
        <v>9.4699999999999993E-2</v>
      </c>
    </row>
    <row r="69" spans="1:14" ht="27.75" customHeight="1" x14ac:dyDescent="0.2">
      <c r="A69" s="14"/>
      <c r="B69" s="12"/>
      <c r="C69" s="78"/>
      <c r="D69" s="12"/>
      <c r="E69" s="78"/>
      <c r="F69" s="12"/>
      <c r="G69" s="8"/>
      <c r="H69" s="8"/>
      <c r="I69" s="8"/>
      <c r="J69" s="8"/>
      <c r="K69" s="8"/>
      <c r="L69" s="8"/>
      <c r="M69" s="8"/>
      <c r="N69" s="61"/>
    </row>
    <row r="70" spans="1:14" ht="18" customHeight="1" x14ac:dyDescent="0.2">
      <c r="A70" s="8"/>
      <c r="B70" s="8"/>
      <c r="C70" s="8"/>
      <c r="D70" s="8"/>
      <c r="E70" s="8"/>
      <c r="F70" s="12"/>
      <c r="G70" s="8"/>
      <c r="H70" s="8"/>
      <c r="I70" s="8"/>
      <c r="J70" s="8"/>
      <c r="K70" s="8"/>
      <c r="L70" s="8"/>
      <c r="M70" s="8"/>
    </row>
    <row r="71" spans="1:14" s="117" customFormat="1" ht="21.95" customHeight="1" x14ac:dyDescent="0.2">
      <c r="A71" s="115"/>
      <c r="B71" s="116"/>
      <c r="C71" s="116"/>
      <c r="D71" s="115"/>
      <c r="E71" s="152"/>
      <c r="F71" s="152"/>
      <c r="G71" s="115"/>
      <c r="H71" s="116"/>
      <c r="I71" s="153"/>
      <c r="J71" s="116"/>
      <c r="K71" s="116"/>
      <c r="L71" s="116"/>
      <c r="M71" s="116"/>
    </row>
    <row r="72" spans="1:14" s="100" customFormat="1" ht="21.95" customHeight="1" x14ac:dyDescent="0.2">
      <c r="A72" s="118"/>
      <c r="B72" s="150"/>
      <c r="C72" s="99"/>
      <c r="D72" s="99"/>
      <c r="E72" s="150"/>
      <c r="F72" s="99"/>
      <c r="G72" s="99"/>
      <c r="H72" s="99"/>
      <c r="I72" s="99"/>
      <c r="J72" s="99"/>
      <c r="K72" s="99"/>
      <c r="L72" s="99"/>
      <c r="M72" s="99"/>
    </row>
    <row r="73" spans="1:14" s="100" customFormat="1" ht="21.95" customHeight="1" x14ac:dyDescent="0.2">
      <c r="A73" s="118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</row>
    <row r="74" spans="1:14" s="100" customFormat="1" ht="21.95" customHeight="1" x14ac:dyDescent="0.2">
      <c r="A74" s="118"/>
      <c r="B74" s="99"/>
      <c r="C74" s="99"/>
      <c r="D74" s="101"/>
      <c r="E74" s="99"/>
      <c r="F74" s="99"/>
      <c r="G74" s="99"/>
      <c r="H74" s="102"/>
      <c r="I74" s="99"/>
      <c r="J74" s="99"/>
      <c r="K74" s="103"/>
      <c r="L74" s="99"/>
      <c r="M74" s="99"/>
    </row>
    <row r="75" spans="1:14" s="119" customFormat="1" ht="21.95" customHeight="1" x14ac:dyDescent="0.2">
      <c r="B75" s="99"/>
      <c r="C75" s="105"/>
      <c r="D75" s="105"/>
      <c r="E75" s="99"/>
      <c r="F75" s="105"/>
      <c r="G75" s="105"/>
      <c r="H75" s="105"/>
      <c r="I75" s="154"/>
      <c r="J75" s="105"/>
      <c r="K75" s="109"/>
      <c r="L75" s="105"/>
      <c r="M75" s="105"/>
      <c r="N75" s="105"/>
    </row>
    <row r="76" spans="1:14" s="119" customFormat="1" ht="21.95" customHeight="1" x14ac:dyDescent="0.2">
      <c r="B76" s="99"/>
      <c r="C76" s="105"/>
      <c r="D76" s="105"/>
      <c r="E76" s="99"/>
      <c r="F76" s="105"/>
      <c r="G76" s="105"/>
      <c r="H76" s="105"/>
      <c r="I76" s="154"/>
      <c r="J76" s="105"/>
      <c r="K76" s="109"/>
      <c r="L76" s="105"/>
      <c r="M76" s="105"/>
      <c r="N76" s="105"/>
    </row>
    <row r="77" spans="1:14" s="119" customFormat="1" ht="21.95" customHeight="1" x14ac:dyDescent="0.2">
      <c r="B77" s="99"/>
      <c r="C77" s="105"/>
      <c r="D77" s="105"/>
      <c r="E77" s="99"/>
      <c r="F77" s="105"/>
      <c r="G77" s="105"/>
      <c r="H77" s="105"/>
      <c r="I77" s="154"/>
      <c r="J77" s="105"/>
      <c r="K77" s="109"/>
      <c r="L77" s="105"/>
      <c r="M77" s="105"/>
      <c r="N77" s="105"/>
    </row>
    <row r="78" spans="1:14" s="119" customFormat="1" ht="21.95" customHeight="1" x14ac:dyDescent="0.2">
      <c r="B78" s="99"/>
      <c r="C78" s="108"/>
      <c r="D78" s="105"/>
      <c r="E78" s="99"/>
      <c r="F78" s="105"/>
      <c r="G78" s="105"/>
      <c r="H78" s="105"/>
      <c r="I78" s="154"/>
      <c r="J78" s="105"/>
      <c r="K78" s="109"/>
      <c r="L78" s="105"/>
      <c r="M78" s="105"/>
      <c r="N78" s="105"/>
    </row>
    <row r="79" spans="1:14" s="119" customFormat="1" ht="21.95" customHeight="1" x14ac:dyDescent="0.2">
      <c r="B79" s="99"/>
      <c r="C79" s="108"/>
      <c r="D79" s="105"/>
      <c r="E79" s="99"/>
      <c r="F79" s="105"/>
      <c r="G79" s="105"/>
      <c r="H79" s="105"/>
      <c r="I79" s="105"/>
      <c r="J79" s="105"/>
      <c r="K79" s="109"/>
      <c r="L79" s="105"/>
      <c r="M79" s="105"/>
      <c r="N79" s="105"/>
    </row>
    <row r="80" spans="1:14" s="119" customFormat="1" ht="21.95" customHeight="1" x14ac:dyDescent="0.2">
      <c r="B80" s="99"/>
      <c r="C80" s="108"/>
      <c r="D80" s="105"/>
      <c r="E80" s="99"/>
      <c r="F80" s="105"/>
      <c r="G80" s="105"/>
      <c r="H80" s="105"/>
      <c r="I80" s="105"/>
      <c r="J80" s="105"/>
      <c r="K80" s="109"/>
      <c r="L80" s="105"/>
      <c r="M80" s="105"/>
      <c r="N80" s="105"/>
    </row>
    <row r="81" spans="2:14" s="119" customFormat="1" ht="21.95" customHeight="1" x14ac:dyDescent="0.2">
      <c r="B81" s="104"/>
      <c r="C81" s="108"/>
      <c r="D81" s="105"/>
      <c r="E81" s="104"/>
      <c r="F81" s="105"/>
      <c r="G81" s="105"/>
      <c r="H81" s="105"/>
      <c r="I81" s="105"/>
      <c r="J81" s="105"/>
      <c r="K81" s="109"/>
      <c r="L81" s="105"/>
      <c r="M81" s="105"/>
      <c r="N81" s="105"/>
    </row>
    <row r="82" spans="2:14" s="119" customFormat="1" ht="21.95" customHeight="1" x14ac:dyDescent="0.2">
      <c r="B82" s="99"/>
      <c r="C82" s="105"/>
      <c r="D82" s="105"/>
      <c r="E82" s="99"/>
      <c r="F82" s="105"/>
      <c r="G82" s="110"/>
      <c r="H82" s="105"/>
      <c r="I82" s="105"/>
      <c r="J82" s="110"/>
      <c r="K82" s="109"/>
      <c r="L82" s="105"/>
      <c r="M82" s="105"/>
      <c r="N82" s="105"/>
    </row>
    <row r="83" spans="2:14" s="120" customFormat="1" ht="21.95" customHeight="1" x14ac:dyDescent="0.2">
      <c r="B83" s="104"/>
      <c r="C83" s="108"/>
      <c r="D83" s="105"/>
      <c r="E83" s="104"/>
      <c r="F83" s="108"/>
      <c r="G83" s="108"/>
      <c r="H83" s="108"/>
      <c r="I83" s="108"/>
      <c r="J83" s="108"/>
      <c r="K83" s="109"/>
      <c r="L83" s="108"/>
      <c r="M83" s="108"/>
      <c r="N83" s="108"/>
    </row>
    <row r="84" spans="2:14" s="119" customFormat="1" ht="21.95" customHeight="1" x14ac:dyDescent="0.2">
      <c r="B84" s="99"/>
      <c r="C84" s="105"/>
      <c r="D84" s="105"/>
      <c r="E84" s="99"/>
      <c r="F84" s="105"/>
      <c r="G84" s="105"/>
      <c r="H84" s="105"/>
      <c r="I84" s="105"/>
      <c r="J84" s="105"/>
      <c r="K84" s="111"/>
      <c r="L84" s="105"/>
      <c r="M84" s="105"/>
      <c r="N84" s="105"/>
    </row>
    <row r="85" spans="2:14" s="119" customFormat="1" ht="21.95" customHeight="1" x14ac:dyDescent="0.2">
      <c r="B85" s="99"/>
      <c r="C85" s="105"/>
      <c r="D85" s="105"/>
      <c r="E85" s="99"/>
      <c r="F85" s="105"/>
      <c r="G85" s="105"/>
      <c r="H85" s="105"/>
      <c r="I85" s="105"/>
      <c r="J85" s="105"/>
      <c r="K85" s="105"/>
      <c r="L85" s="105"/>
      <c r="M85" s="105"/>
      <c r="N85" s="105"/>
    </row>
    <row r="86" spans="2:14" s="119" customFormat="1" ht="21.95" customHeight="1" x14ac:dyDescent="0.2"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</row>
    <row r="87" spans="2:14" s="121" customFormat="1" ht="21.95" customHeight="1" x14ac:dyDescent="0.2">
      <c r="B87" s="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</row>
    <row r="88" spans="2:14" s="121" customFormat="1" ht="21.95" customHeight="1" x14ac:dyDescent="0.2">
      <c r="B88" s="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</row>
    <row r="89" spans="2:14" s="121" customFormat="1" ht="21.95" customHeight="1" x14ac:dyDescent="0.2">
      <c r="B89" s="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</row>
    <row r="90" spans="2:14" s="121" customFormat="1" ht="21.95" customHeight="1" x14ac:dyDescent="0.2">
      <c r="B90" s="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</row>
    <row r="91" spans="2:14" s="121" customFormat="1" ht="21.95" customHeight="1" x14ac:dyDescent="0.2">
      <c r="B91" s="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</row>
    <row r="92" spans="2:14" s="121" customFormat="1" ht="21.95" customHeight="1" x14ac:dyDescent="0.2">
      <c r="B92" s="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</row>
    <row r="93" spans="2:14" s="121" customFormat="1" ht="21.95" customHeight="1" x14ac:dyDescent="0.2">
      <c r="B93" s="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</row>
    <row r="94" spans="2:14" s="121" customFormat="1" ht="21.95" customHeight="1" x14ac:dyDescent="0.2">
      <c r="B94" s="13"/>
      <c r="C94" s="113"/>
      <c r="D94" s="113"/>
      <c r="E94" s="113"/>
      <c r="F94" s="113"/>
      <c r="G94" s="113"/>
      <c r="H94" s="113"/>
      <c r="I94" s="113"/>
      <c r="J94" s="99"/>
      <c r="K94" s="113"/>
      <c r="L94" s="113"/>
      <c r="M94" s="113"/>
      <c r="N94" s="113"/>
    </row>
    <row r="95" spans="2:14" s="121" customFormat="1" ht="21.95" customHeight="1" x14ac:dyDescent="0.2">
      <c r="B95" s="13"/>
      <c r="C95" s="113"/>
      <c r="D95" s="113"/>
      <c r="E95" s="113"/>
      <c r="F95" s="113"/>
      <c r="G95" s="113"/>
      <c r="H95" s="113"/>
      <c r="I95" s="113"/>
      <c r="J95" s="105"/>
      <c r="K95" s="113"/>
      <c r="L95" s="113"/>
      <c r="M95" s="113"/>
      <c r="N95" s="113"/>
    </row>
    <row r="96" spans="2:14" s="121" customFormat="1" ht="21.95" customHeight="1" x14ac:dyDescent="0.2">
      <c r="B96" s="13"/>
      <c r="C96" s="113"/>
      <c r="D96" s="113"/>
      <c r="E96" s="113"/>
      <c r="F96" s="113"/>
      <c r="G96" s="113"/>
      <c r="H96" s="113"/>
      <c r="I96" s="113"/>
      <c r="J96" s="105"/>
      <c r="K96" s="113"/>
      <c r="L96" s="113"/>
      <c r="M96" s="113"/>
      <c r="N96" s="113"/>
    </row>
    <row r="97" spans="1:14" s="121" customFormat="1" ht="21.95" customHeight="1" x14ac:dyDescent="0.2">
      <c r="B97" s="113"/>
      <c r="C97" s="113"/>
      <c r="D97" s="113"/>
      <c r="E97" s="113"/>
      <c r="F97" s="113"/>
      <c r="G97" s="113"/>
      <c r="H97" s="113"/>
      <c r="I97" s="113"/>
      <c r="J97" s="105"/>
      <c r="K97" s="113"/>
      <c r="L97" s="113"/>
      <c r="M97" s="113"/>
      <c r="N97" s="113"/>
    </row>
    <row r="98" spans="1:14" s="121" customFormat="1" ht="21.95" customHeight="1" x14ac:dyDescent="0.2">
      <c r="B98" s="113"/>
      <c r="C98" s="113"/>
      <c r="D98" s="113"/>
      <c r="E98" s="113"/>
      <c r="F98" s="113"/>
      <c r="G98" s="113"/>
      <c r="H98" s="113"/>
      <c r="I98" s="113"/>
      <c r="J98" s="105"/>
      <c r="K98" s="113"/>
      <c r="L98" s="113"/>
      <c r="M98" s="113"/>
      <c r="N98" s="113"/>
    </row>
    <row r="99" spans="1:14" s="121" customFormat="1" ht="21.95" customHeight="1" x14ac:dyDescent="0.2">
      <c r="B99" s="113"/>
      <c r="C99" s="113"/>
      <c r="D99" s="113"/>
      <c r="E99" s="113"/>
      <c r="F99" s="113"/>
      <c r="G99" s="113"/>
      <c r="H99" s="113"/>
      <c r="I99" s="113"/>
      <c r="J99" s="105"/>
      <c r="K99" s="113"/>
      <c r="L99" s="113"/>
      <c r="M99" s="113"/>
      <c r="N99" s="113"/>
    </row>
    <row r="100" spans="1:14" s="121" customFormat="1" ht="21.95" customHeight="1" x14ac:dyDescent="0.2">
      <c r="B100" s="113"/>
      <c r="C100" s="113"/>
      <c r="D100" s="113"/>
      <c r="E100" s="113"/>
      <c r="F100" s="113"/>
      <c r="G100" s="113"/>
      <c r="H100" s="113"/>
      <c r="I100" s="113"/>
      <c r="J100" s="105"/>
      <c r="K100" s="113"/>
      <c r="L100" s="113"/>
      <c r="M100" s="113"/>
      <c r="N100" s="113"/>
    </row>
    <row r="101" spans="1:14" s="121" customFormat="1" ht="21.95" customHeight="1" x14ac:dyDescent="0.2">
      <c r="B101" s="113"/>
      <c r="C101" s="113"/>
      <c r="D101" s="113"/>
      <c r="E101" s="113"/>
      <c r="F101" s="113"/>
      <c r="G101" s="113"/>
      <c r="H101" s="113"/>
      <c r="I101" s="113"/>
      <c r="J101" s="105"/>
      <c r="K101" s="113"/>
      <c r="L101" s="113"/>
      <c r="M101" s="113"/>
      <c r="N101" s="113"/>
    </row>
    <row r="102" spans="1:14" s="31" customFormat="1" ht="21.95" customHeight="1" x14ac:dyDescent="0.2">
      <c r="B102" s="60"/>
      <c r="C102" s="60"/>
      <c r="D102" s="60"/>
      <c r="E102" s="60"/>
      <c r="F102" s="60"/>
      <c r="G102" s="60"/>
      <c r="H102" s="60"/>
      <c r="I102" s="60"/>
      <c r="J102" s="105"/>
      <c r="K102" s="60"/>
      <c r="L102" s="60"/>
      <c r="M102" s="60"/>
      <c r="N102" s="60"/>
    </row>
    <row r="103" spans="1:14" s="31" customFormat="1" ht="21.95" customHeight="1" x14ac:dyDescent="0.2">
      <c r="B103" s="60"/>
      <c r="C103" s="60"/>
      <c r="D103" s="60"/>
      <c r="E103" s="60"/>
      <c r="F103" s="60"/>
      <c r="G103" s="60"/>
      <c r="H103" s="60"/>
      <c r="I103" s="60"/>
      <c r="J103" s="108"/>
      <c r="K103" s="60"/>
      <c r="L103" s="60"/>
      <c r="M103" s="60"/>
      <c r="N103" s="60"/>
    </row>
    <row r="104" spans="1:14" s="31" customFormat="1" ht="21.95" customHeight="1" x14ac:dyDescent="0.2">
      <c r="B104" s="60"/>
      <c r="C104" s="60"/>
      <c r="D104" s="60"/>
      <c r="E104" s="60"/>
      <c r="F104" s="60"/>
      <c r="G104" s="60"/>
      <c r="H104" s="60"/>
      <c r="I104" s="60"/>
      <c r="J104" s="105"/>
      <c r="K104" s="60"/>
      <c r="L104" s="60"/>
      <c r="M104" s="60"/>
      <c r="N104" s="60"/>
    </row>
    <row r="105" spans="1:14" s="31" customFormat="1" ht="21.95" customHeight="1" x14ac:dyDescent="0.2">
      <c r="B105" s="60"/>
      <c r="C105" s="60"/>
      <c r="D105" s="60"/>
      <c r="E105" s="60"/>
      <c r="F105" s="60"/>
      <c r="G105" s="60"/>
      <c r="H105" s="60"/>
      <c r="I105" s="60"/>
      <c r="J105" s="102"/>
      <c r="K105" s="60"/>
      <c r="L105" s="60"/>
      <c r="M105" s="60"/>
      <c r="N105" s="60"/>
    </row>
    <row r="106" spans="1:14" s="31" customFormat="1" ht="21.95" customHeight="1" x14ac:dyDescent="0.2">
      <c r="B106" s="60"/>
      <c r="C106" s="60"/>
      <c r="D106" s="60"/>
      <c r="E106" s="60"/>
      <c r="F106" s="60"/>
      <c r="G106" s="60"/>
      <c r="H106" s="60"/>
      <c r="I106" s="60"/>
      <c r="J106" s="105"/>
      <c r="K106" s="60"/>
      <c r="L106" s="60"/>
      <c r="M106" s="60"/>
      <c r="N106" s="60"/>
    </row>
    <row r="107" spans="1:14" s="31" customFormat="1" ht="21.95" customHeight="1" x14ac:dyDescent="0.2">
      <c r="B107" s="60"/>
      <c r="C107" s="60"/>
      <c r="D107" s="60"/>
      <c r="E107" s="60"/>
      <c r="F107" s="60"/>
      <c r="G107" s="60"/>
      <c r="H107" s="60"/>
      <c r="I107" s="60"/>
      <c r="J107" s="105"/>
      <c r="K107" s="60"/>
      <c r="L107" s="60"/>
      <c r="M107" s="60"/>
      <c r="N107" s="60"/>
    </row>
    <row r="108" spans="1:14" s="31" customFormat="1" ht="21.95" customHeight="1" x14ac:dyDescent="0.2">
      <c r="B108" s="60"/>
      <c r="C108" s="60"/>
      <c r="D108" s="60"/>
      <c r="E108" s="60"/>
      <c r="F108" s="60"/>
      <c r="G108" s="60"/>
      <c r="H108" s="60"/>
      <c r="I108" s="60"/>
      <c r="J108" s="105"/>
      <c r="K108" s="60"/>
      <c r="L108" s="60"/>
      <c r="M108" s="60"/>
      <c r="N108" s="60"/>
    </row>
    <row r="109" spans="1:14" s="31" customFormat="1" ht="21.95" customHeight="1" x14ac:dyDescent="0.2">
      <c r="B109" s="60"/>
      <c r="C109" s="60"/>
      <c r="D109" s="60"/>
      <c r="E109" s="60"/>
      <c r="F109" s="60"/>
      <c r="G109" s="60"/>
      <c r="H109" s="60"/>
      <c r="I109" s="60"/>
      <c r="J109" s="105"/>
      <c r="K109" s="60"/>
      <c r="L109" s="60"/>
      <c r="M109" s="60"/>
      <c r="N109" s="60"/>
    </row>
    <row r="110" spans="1:14" s="31" customFormat="1" ht="21.95" customHeight="1" x14ac:dyDescent="0.2">
      <c r="B110" s="60"/>
      <c r="C110" s="60"/>
      <c r="D110" s="60"/>
      <c r="E110" s="60"/>
      <c r="F110" s="60"/>
      <c r="G110" s="60"/>
      <c r="H110" s="60"/>
      <c r="I110" s="60"/>
      <c r="J110" s="105"/>
      <c r="K110" s="60"/>
      <c r="L110" s="60"/>
      <c r="M110" s="60"/>
      <c r="N110" s="60"/>
    </row>
    <row r="111" spans="1:14" s="31" customFormat="1" ht="21.95" customHeight="1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</row>
    <row r="112" spans="1:14" s="31" customFormat="1" ht="21.95" customHeight="1" x14ac:dyDescent="0.2">
      <c r="A112" s="83"/>
      <c r="B112" s="83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</row>
    <row r="113" spans="1:14" s="31" customFormat="1" ht="21.95" customHeight="1" x14ac:dyDescent="0.2">
      <c r="A113" s="83"/>
      <c r="B113" s="83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</row>
    <row r="114" spans="1:14" s="31" customFormat="1" ht="21.95" customHeight="1" x14ac:dyDescent="0.2">
      <c r="B114" s="83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</row>
    <row r="115" spans="1:14" s="31" customFormat="1" ht="21.95" customHeight="1" x14ac:dyDescent="0.2">
      <c r="B115" s="83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</row>
    <row r="116" spans="1:14" s="31" customFormat="1" ht="21.95" customHeight="1" x14ac:dyDescent="0.2">
      <c r="B116" s="83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</row>
    <row r="117" spans="1:14" s="31" customFormat="1" ht="21.95" customHeight="1" x14ac:dyDescent="0.2">
      <c r="B117" s="83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</row>
    <row r="118" spans="1:14" s="31" customFormat="1" ht="21.95" customHeight="1" x14ac:dyDescent="0.2">
      <c r="B118" s="83"/>
      <c r="C118" s="122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</row>
    <row r="119" spans="1:14" s="31" customFormat="1" ht="21.95" customHeight="1" x14ac:dyDescent="0.2">
      <c r="B119" s="83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</row>
    <row r="120" spans="1:14" s="31" customFormat="1" ht="21.95" customHeight="1" x14ac:dyDescent="0.2">
      <c r="B120" s="83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</row>
    <row r="121" spans="1:14" s="31" customFormat="1" ht="21.95" customHeight="1" x14ac:dyDescent="0.2">
      <c r="B121" s="8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</row>
    <row r="122" spans="1:14" s="31" customFormat="1" ht="21.95" customHeight="1" x14ac:dyDescent="0.2">
      <c r="B122" s="85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</row>
    <row r="123" spans="1:14" s="31" customFormat="1" ht="21.95" customHeight="1" x14ac:dyDescent="0.2">
      <c r="B123" s="84"/>
      <c r="C123" s="83"/>
      <c r="D123" s="83"/>
      <c r="E123" s="83"/>
    </row>
    <row r="124" spans="1:14" s="31" customFormat="1" ht="21.95" customHeight="1" x14ac:dyDescent="0.2">
      <c r="B124" s="84"/>
      <c r="C124" s="83"/>
      <c r="D124" s="83"/>
      <c r="E124" s="83"/>
    </row>
    <row r="125" spans="1:14" s="31" customFormat="1" ht="21.95" customHeight="1" x14ac:dyDescent="0.2">
      <c r="B125" s="84"/>
      <c r="C125" s="83"/>
      <c r="D125" s="83"/>
      <c r="E125" s="83"/>
    </row>
    <row r="126" spans="1:14" s="31" customFormat="1" ht="21.95" customHeight="1" x14ac:dyDescent="0.2">
      <c r="B126" s="84"/>
      <c r="C126" s="83"/>
      <c r="D126" s="83"/>
      <c r="E126" s="83"/>
    </row>
    <row r="127" spans="1:14" s="31" customFormat="1" ht="21.95" customHeight="1" x14ac:dyDescent="0.2">
      <c r="B127" s="85"/>
      <c r="C127" s="83"/>
      <c r="D127" s="83"/>
      <c r="E127" s="83"/>
    </row>
    <row r="128" spans="1:14" s="31" customFormat="1" ht="21.95" customHeight="1" x14ac:dyDescent="0.2">
      <c r="B128" s="84"/>
      <c r="C128" s="83"/>
      <c r="D128" s="83"/>
      <c r="E128" s="83"/>
    </row>
    <row r="129" spans="2:8" s="31" customFormat="1" ht="21.95" customHeight="1" x14ac:dyDescent="0.2">
      <c r="B129" s="85"/>
      <c r="C129" s="83"/>
      <c r="D129" s="83"/>
      <c r="E129" s="83"/>
    </row>
    <row r="130" spans="2:8" s="31" customFormat="1" ht="21.95" customHeight="1" x14ac:dyDescent="0.2">
      <c r="B130" s="84"/>
      <c r="C130" s="83"/>
      <c r="D130" s="83"/>
      <c r="E130" s="83"/>
    </row>
    <row r="131" spans="2:8" s="31" customFormat="1" ht="21.95" customHeight="1" x14ac:dyDescent="0.2">
      <c r="B131" s="85"/>
      <c r="C131" s="83"/>
      <c r="D131" s="83"/>
      <c r="E131" s="83"/>
    </row>
    <row r="132" spans="2:8" s="31" customFormat="1" ht="21.95" customHeight="1" x14ac:dyDescent="0.2">
      <c r="B132" s="84"/>
      <c r="C132" s="83"/>
      <c r="D132" s="83"/>
      <c r="E132" s="83"/>
    </row>
    <row r="133" spans="2:8" s="31" customFormat="1" ht="21.95" customHeight="1" x14ac:dyDescent="0.2">
      <c r="B133" s="86"/>
      <c r="C133" s="83"/>
      <c r="D133" s="83"/>
      <c r="E133" s="83"/>
      <c r="H133" s="123"/>
    </row>
    <row r="134" spans="2:8" s="31" customFormat="1" ht="21.95" customHeight="1" x14ac:dyDescent="0.2">
      <c r="B134" s="83"/>
      <c r="C134" s="83"/>
      <c r="D134" s="83"/>
      <c r="E134" s="83"/>
      <c r="H134" s="123"/>
    </row>
    <row r="135" spans="2:8" s="31" customFormat="1" ht="21.95" customHeight="1" x14ac:dyDescent="0.2">
      <c r="B135" s="83"/>
      <c r="C135" s="83"/>
      <c r="D135" s="83"/>
      <c r="E135" s="83"/>
      <c r="H135" s="123"/>
    </row>
    <row r="136" spans="2:8" s="31" customFormat="1" ht="21.95" customHeight="1" x14ac:dyDescent="0.2">
      <c r="B136" s="83"/>
      <c r="C136" s="83"/>
      <c r="D136" s="83"/>
      <c r="E136" s="83"/>
      <c r="H136" s="123"/>
    </row>
    <row r="137" spans="2:8" s="117" customFormat="1" ht="21.95" customHeight="1" x14ac:dyDescent="0.2">
      <c r="B137" s="112"/>
      <c r="C137" s="82"/>
      <c r="D137" s="82"/>
      <c r="E137" s="82"/>
      <c r="H137" s="124"/>
    </row>
    <row r="138" spans="2:8" s="117" customFormat="1" ht="21.95" customHeight="1" x14ac:dyDescent="0.2">
      <c r="B138" s="83"/>
      <c r="C138" s="82"/>
      <c r="D138" s="82"/>
      <c r="E138" s="82"/>
      <c r="H138" s="124"/>
    </row>
    <row r="139" spans="2:8" s="117" customFormat="1" ht="21.95" customHeight="1" x14ac:dyDescent="0.2">
      <c r="B139" s="83"/>
      <c r="C139" s="82"/>
      <c r="D139" s="82"/>
      <c r="E139" s="82"/>
      <c r="H139" s="124"/>
    </row>
    <row r="140" spans="2:8" s="117" customFormat="1" ht="21.95" customHeight="1" x14ac:dyDescent="0.2">
      <c r="B140" s="83"/>
      <c r="C140" s="82"/>
      <c r="D140" s="82"/>
      <c r="E140" s="82"/>
      <c r="H140" s="124"/>
    </row>
    <row r="141" spans="2:8" s="117" customFormat="1" ht="21.95" customHeight="1" x14ac:dyDescent="0.2">
      <c r="B141" s="83"/>
      <c r="C141" s="82"/>
      <c r="D141" s="82"/>
      <c r="E141" s="82"/>
      <c r="H141" s="124"/>
    </row>
    <row r="142" spans="2:8" s="117" customFormat="1" ht="21.95" customHeight="1" x14ac:dyDescent="0.2">
      <c r="B142" s="82"/>
      <c r="C142" s="82"/>
      <c r="D142" s="82"/>
      <c r="E142" s="82"/>
      <c r="H142" s="124"/>
    </row>
    <row r="143" spans="2:8" s="117" customFormat="1" ht="21.95" customHeight="1" x14ac:dyDescent="0.2">
      <c r="B143" s="82"/>
      <c r="C143" s="82"/>
      <c r="D143" s="82"/>
      <c r="E143" s="82"/>
      <c r="H143" s="124"/>
    </row>
    <row r="144" spans="2:8" s="117" customFormat="1" ht="21.95" customHeight="1" x14ac:dyDescent="0.2">
      <c r="B144" s="82"/>
      <c r="C144" s="82"/>
      <c r="D144" s="82"/>
      <c r="E144" s="82"/>
      <c r="H144" s="124"/>
    </row>
    <row r="145" spans="2:8" s="117" customFormat="1" ht="21.95" customHeight="1" x14ac:dyDescent="0.2">
      <c r="B145" s="82"/>
      <c r="C145" s="82"/>
      <c r="D145" s="82"/>
      <c r="E145" s="82"/>
      <c r="H145" s="124"/>
    </row>
    <row r="146" spans="2:8" s="117" customFormat="1" ht="21.95" customHeight="1" x14ac:dyDescent="0.2">
      <c r="B146" s="82"/>
      <c r="C146" s="82"/>
      <c r="D146" s="82"/>
      <c r="E146" s="82"/>
      <c r="H146" s="124"/>
    </row>
    <row r="147" spans="2:8" s="117" customFormat="1" ht="21.95" customHeight="1" x14ac:dyDescent="0.2">
      <c r="B147" s="82"/>
      <c r="C147" s="82"/>
      <c r="D147" s="82"/>
      <c r="E147" s="82"/>
      <c r="H147" s="124"/>
    </row>
    <row r="148" spans="2:8" s="117" customFormat="1" ht="21.95" customHeight="1" x14ac:dyDescent="0.2">
      <c r="B148" s="82"/>
      <c r="C148" s="82"/>
      <c r="D148" s="82"/>
      <c r="E148" s="82"/>
      <c r="H148" s="124"/>
    </row>
    <row r="149" spans="2:8" s="117" customFormat="1" ht="21.95" customHeight="1" x14ac:dyDescent="0.2">
      <c r="B149" s="82"/>
      <c r="C149" s="82"/>
      <c r="D149" s="82"/>
      <c r="E149" s="82"/>
      <c r="H149" s="124"/>
    </row>
    <row r="150" spans="2:8" s="117" customFormat="1" ht="21.95" customHeight="1" x14ac:dyDescent="0.2">
      <c r="B150" s="82"/>
      <c r="C150" s="82"/>
      <c r="D150" s="82"/>
      <c r="E150" s="82"/>
      <c r="H150" s="124"/>
    </row>
    <row r="151" spans="2:8" s="117" customFormat="1" ht="21.95" customHeight="1" x14ac:dyDescent="0.2">
      <c r="B151" s="82"/>
      <c r="C151" s="82"/>
      <c r="D151" s="82"/>
      <c r="E151" s="82"/>
      <c r="H151" s="124"/>
    </row>
    <row r="152" spans="2:8" s="117" customFormat="1" ht="21.95" customHeight="1" x14ac:dyDescent="0.2">
      <c r="B152" s="82"/>
      <c r="C152" s="82"/>
      <c r="D152" s="82"/>
      <c r="E152" s="82"/>
      <c r="H152" s="124"/>
    </row>
    <row r="153" spans="2:8" s="117" customFormat="1" ht="21.95" customHeight="1" x14ac:dyDescent="0.2">
      <c r="B153" s="82"/>
      <c r="C153" s="82"/>
      <c r="D153" s="82"/>
      <c r="E153" s="82"/>
      <c r="H153" s="124"/>
    </row>
    <row r="154" spans="2:8" s="117" customFormat="1" ht="21.95" customHeight="1" x14ac:dyDescent="0.2">
      <c r="B154" s="82"/>
      <c r="C154" s="82"/>
      <c r="D154" s="82"/>
      <c r="E154" s="82"/>
      <c r="H154" s="124"/>
    </row>
    <row r="155" spans="2:8" s="117" customFormat="1" ht="21.95" customHeight="1" x14ac:dyDescent="0.2">
      <c r="B155" s="82"/>
      <c r="C155" s="82"/>
      <c r="D155" s="82"/>
      <c r="E155" s="82"/>
      <c r="H155" s="124"/>
    </row>
    <row r="156" spans="2:8" s="117" customFormat="1" ht="21.95" customHeight="1" x14ac:dyDescent="0.2">
      <c r="B156" s="82"/>
      <c r="C156" s="82"/>
      <c r="D156" s="82"/>
      <c r="E156" s="82"/>
      <c r="H156" s="124"/>
    </row>
    <row r="157" spans="2:8" s="117" customFormat="1" ht="21.95" customHeight="1" x14ac:dyDescent="0.2">
      <c r="B157" s="82"/>
      <c r="C157" s="82"/>
      <c r="D157" s="82"/>
      <c r="E157" s="82"/>
      <c r="H157" s="124"/>
    </row>
    <row r="158" spans="2:8" s="117" customFormat="1" ht="21.95" customHeight="1" x14ac:dyDescent="0.2">
      <c r="B158" s="124"/>
      <c r="C158" s="82"/>
      <c r="D158" s="82"/>
      <c r="E158" s="82"/>
      <c r="H158" s="124"/>
    </row>
    <row r="159" spans="2:8" s="117" customFormat="1" ht="21.95" customHeight="1" x14ac:dyDescent="0.2">
      <c r="B159" s="124"/>
      <c r="C159" s="82"/>
      <c r="D159" s="82"/>
      <c r="E159" s="82"/>
      <c r="H159" s="124"/>
    </row>
    <row r="160" spans="2:8" s="117" customFormat="1" ht="21.95" customHeight="1" x14ac:dyDescent="0.2">
      <c r="B160" s="124"/>
      <c r="C160" s="82"/>
      <c r="D160" s="82"/>
      <c r="E160" s="82"/>
      <c r="H160" s="124"/>
    </row>
    <row r="161" spans="2:8" s="117" customFormat="1" ht="21.95" customHeight="1" x14ac:dyDescent="0.2">
      <c r="B161" s="124"/>
      <c r="C161" s="82"/>
      <c r="D161" s="82"/>
      <c r="E161" s="82"/>
      <c r="H161" s="124"/>
    </row>
    <row r="162" spans="2:8" s="117" customFormat="1" ht="21.95" customHeight="1" x14ac:dyDescent="0.2">
      <c r="B162" s="124"/>
      <c r="C162" s="82"/>
      <c r="D162" s="82"/>
      <c r="E162" s="82"/>
      <c r="H162" s="124"/>
    </row>
    <row r="163" spans="2:8" s="117" customFormat="1" ht="21.95" customHeight="1" x14ac:dyDescent="0.2">
      <c r="B163" s="124"/>
      <c r="C163" s="82"/>
      <c r="D163" s="82"/>
      <c r="E163" s="82"/>
      <c r="H163" s="124"/>
    </row>
    <row r="164" spans="2:8" s="117" customFormat="1" ht="21.95" customHeight="1" x14ac:dyDescent="0.2">
      <c r="B164" s="124"/>
      <c r="C164" s="82"/>
      <c r="D164" s="82"/>
      <c r="E164" s="82"/>
      <c r="H164" s="124"/>
    </row>
    <row r="165" spans="2:8" s="117" customFormat="1" ht="21.95" customHeight="1" x14ac:dyDescent="0.2">
      <c r="B165" s="124"/>
      <c r="C165" s="82"/>
      <c r="D165" s="82"/>
      <c r="E165" s="82"/>
      <c r="H165" s="124"/>
    </row>
    <row r="166" spans="2:8" s="117" customFormat="1" ht="21.95" customHeight="1" x14ac:dyDescent="0.2">
      <c r="B166" s="124"/>
      <c r="C166" s="82"/>
      <c r="D166" s="82"/>
      <c r="E166" s="82"/>
      <c r="H166" s="124"/>
    </row>
    <row r="167" spans="2:8" s="117" customFormat="1" ht="21.95" customHeight="1" x14ac:dyDescent="0.2">
      <c r="B167" s="124"/>
      <c r="C167" s="82"/>
      <c r="D167" s="82"/>
      <c r="E167" s="82"/>
      <c r="H167" s="124"/>
    </row>
    <row r="168" spans="2:8" s="117" customFormat="1" ht="21.95" customHeight="1" x14ac:dyDescent="0.2">
      <c r="B168" s="124"/>
      <c r="C168" s="82"/>
      <c r="D168" s="82"/>
      <c r="E168" s="82"/>
      <c r="H168" s="124"/>
    </row>
    <row r="169" spans="2:8" s="117" customFormat="1" ht="21.95" customHeight="1" x14ac:dyDescent="0.2">
      <c r="B169" s="124"/>
      <c r="C169" s="82"/>
      <c r="D169" s="82"/>
      <c r="E169" s="82"/>
      <c r="H169" s="124"/>
    </row>
    <row r="170" spans="2:8" s="117" customFormat="1" ht="21.95" customHeight="1" x14ac:dyDescent="0.2">
      <c r="B170" s="124"/>
      <c r="C170" s="82"/>
      <c r="D170" s="82"/>
      <c r="E170" s="82"/>
      <c r="H170" s="124"/>
    </row>
    <row r="171" spans="2:8" s="117" customFormat="1" ht="21.95" customHeight="1" x14ac:dyDescent="0.2">
      <c r="B171" s="124"/>
      <c r="C171" s="82"/>
      <c r="D171" s="82"/>
      <c r="E171" s="82"/>
      <c r="H171" s="124"/>
    </row>
    <row r="172" spans="2:8" s="117" customFormat="1" ht="21.95" customHeight="1" x14ac:dyDescent="0.2">
      <c r="B172" s="124"/>
      <c r="C172" s="82"/>
      <c r="D172" s="82"/>
      <c r="E172" s="82"/>
      <c r="H172" s="124"/>
    </row>
    <row r="173" spans="2:8" s="117" customFormat="1" ht="21.95" customHeight="1" x14ac:dyDescent="0.2">
      <c r="B173" s="124"/>
      <c r="C173" s="82"/>
      <c r="D173" s="82"/>
      <c r="E173" s="82"/>
      <c r="H173" s="124"/>
    </row>
    <row r="174" spans="2:8" s="117" customFormat="1" ht="21.95" customHeight="1" x14ac:dyDescent="0.2">
      <c r="B174" s="124"/>
      <c r="C174" s="82"/>
      <c r="D174" s="82"/>
      <c r="E174" s="82"/>
      <c r="H174" s="124"/>
    </row>
    <row r="175" spans="2:8" s="117" customFormat="1" ht="21.95" customHeight="1" x14ac:dyDescent="0.2">
      <c r="B175" s="124"/>
      <c r="C175" s="82"/>
      <c r="D175" s="82"/>
      <c r="E175" s="82"/>
      <c r="H175" s="124"/>
    </row>
    <row r="176" spans="2:8" s="117" customFormat="1" ht="21.95" customHeight="1" x14ac:dyDescent="0.2">
      <c r="B176" s="124"/>
      <c r="C176" s="82"/>
      <c r="D176" s="82"/>
      <c r="E176" s="82"/>
      <c r="H176" s="124"/>
    </row>
    <row r="177" spans="2:8" s="117" customFormat="1" ht="21.95" customHeight="1" x14ac:dyDescent="0.2">
      <c r="B177" s="124"/>
      <c r="C177" s="82"/>
      <c r="D177" s="82"/>
      <c r="E177" s="82"/>
      <c r="H177" s="124"/>
    </row>
    <row r="178" spans="2:8" s="117" customFormat="1" ht="21.95" customHeight="1" x14ac:dyDescent="0.2">
      <c r="B178" s="124"/>
      <c r="C178" s="82"/>
      <c r="D178" s="82"/>
      <c r="E178" s="82"/>
      <c r="H178" s="124"/>
    </row>
    <row r="179" spans="2:8" s="117" customFormat="1" ht="21.95" customHeight="1" x14ac:dyDescent="0.2">
      <c r="B179" s="124"/>
      <c r="C179" s="82"/>
      <c r="D179" s="82"/>
      <c r="E179" s="82"/>
      <c r="H179" s="124"/>
    </row>
    <row r="180" spans="2:8" s="117" customFormat="1" ht="21.95" customHeight="1" x14ac:dyDescent="0.2">
      <c r="B180" s="124"/>
      <c r="C180" s="82"/>
      <c r="D180" s="82"/>
      <c r="E180" s="82"/>
      <c r="H180" s="124"/>
    </row>
    <row r="181" spans="2:8" s="117" customFormat="1" ht="21.95" customHeight="1" x14ac:dyDescent="0.2">
      <c r="B181" s="124"/>
      <c r="C181" s="82"/>
      <c r="D181" s="82"/>
      <c r="E181" s="82"/>
      <c r="H181" s="124"/>
    </row>
    <row r="182" spans="2:8" s="117" customFormat="1" ht="21.95" customHeight="1" x14ac:dyDescent="0.2">
      <c r="B182" s="124"/>
      <c r="C182" s="82"/>
      <c r="D182" s="82"/>
      <c r="E182" s="82"/>
      <c r="H182" s="124"/>
    </row>
    <row r="183" spans="2:8" s="117" customFormat="1" x14ac:dyDescent="0.2">
      <c r="B183" s="124"/>
      <c r="C183" s="82"/>
      <c r="D183" s="82"/>
      <c r="E183" s="82"/>
      <c r="H183" s="124"/>
    </row>
    <row r="184" spans="2:8" x14ac:dyDescent="0.2">
      <c r="H184" s="51"/>
    </row>
    <row r="185" spans="2:8" x14ac:dyDescent="0.2">
      <c r="H185" s="51"/>
    </row>
    <row r="186" spans="2:8" x14ac:dyDescent="0.2">
      <c r="H186" s="51"/>
    </row>
    <row r="187" spans="2:8" x14ac:dyDescent="0.2">
      <c r="H187" s="51"/>
    </row>
    <row r="188" spans="2:8" x14ac:dyDescent="0.2">
      <c r="H188" s="51"/>
    </row>
    <row r="189" spans="2:8" x14ac:dyDescent="0.2">
      <c r="H189" s="51"/>
    </row>
    <row r="190" spans="2:8" x14ac:dyDescent="0.2">
      <c r="H190" s="51"/>
    </row>
  </sheetData>
  <mergeCells count="9">
    <mergeCell ref="A65:M65"/>
    <mergeCell ref="A48:M48"/>
    <mergeCell ref="A6:M6"/>
    <mergeCell ref="A2:N2"/>
    <mergeCell ref="A1:N1"/>
    <mergeCell ref="A14:N14"/>
    <mergeCell ref="A4:N4"/>
    <mergeCell ref="A3:N3"/>
    <mergeCell ref="A47:N47"/>
  </mergeCells>
  <phoneticPr fontId="3" type="noConversion"/>
  <printOptions horizontalCentered="1"/>
  <pageMargins left="0.23622047244094491" right="0.23622047244094491" top="0.19685039370078741" bottom="0.19685039370078741" header="0.31496062992125984" footer="0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DEMOSTRATIVO MENSAL</vt:lpstr>
      <vt:lpstr>'DEMOSTRATIVO MENSAL'!Area_de_impressao</vt:lpstr>
    </vt:vector>
  </TitlesOfParts>
  <Company>Prefeitura Mun. Cafelandia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Prefeitura Mun. Cafelandia</dc:creator>
  <cp:lastModifiedBy>Antonio Luis Cirino</cp:lastModifiedBy>
  <cp:lastPrinted>2024-05-08T18:24:48Z</cp:lastPrinted>
  <dcterms:created xsi:type="dcterms:W3CDTF">2002-01-07T16:04:28Z</dcterms:created>
  <dcterms:modified xsi:type="dcterms:W3CDTF">2026-02-09T17:41:21Z</dcterms:modified>
</cp:coreProperties>
</file>